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AGE GREY\Sage Grey Finance Dropbox\Sage Grey Dataroom\Sage Grey\Project and Finance\MICHAEL PROJECT AND FINANCE\SME\"/>
    </mc:Choice>
  </mc:AlternateContent>
  <xr:revisionPtr revIDLastSave="0" documentId="8_{14C608B4-7FC2-4AA8-8F57-EAAE1707BA77}" xr6:coauthVersionLast="47" xr6:coauthVersionMax="47" xr10:uidLastSave="{00000000-0000-0000-0000-000000000000}"/>
  <bookViews>
    <workbookView xWindow="20370" yWindow="-120" windowWidth="20730" windowHeight="11040" xr2:uid="{CC832E2D-B3BE-453A-B9D5-7359872EB9B1}"/>
  </bookViews>
  <sheets>
    <sheet name="Cover Page" sheetId="5" r:id="rId1"/>
    <sheet name="Instructions" sheetId="7" r:id="rId2"/>
    <sheet name="Summary" sheetId="4" r:id="rId3"/>
    <sheet name="Impact Sheet" sheetId="6" r:id="rId4"/>
    <sheet name="Input" sheetId="2" r:id="rId5"/>
    <sheet name="Financial Projection" sheetId="1" r:id="rId6"/>
  </sheets>
  <definedNames>
    <definedName name="EXRATE" localSheetId="3">#REF!</definedName>
    <definedName name="EXRAT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1" i="2" l="1"/>
  <c r="C10" i="4"/>
  <c r="C9" i="4"/>
  <c r="C8" i="4"/>
  <c r="C67" i="2"/>
  <c r="C44" i="4" s="1"/>
  <c r="AQ33" i="1"/>
  <c r="AP33" i="1"/>
  <c r="C32" i="1"/>
  <c r="D58" i="2"/>
  <c r="D59" i="2" s="1"/>
  <c r="C37" i="2"/>
  <c r="C36" i="2"/>
  <c r="D36" i="2" s="1"/>
  <c r="E36" i="2" s="1"/>
  <c r="F36" i="2" s="1"/>
  <c r="G36" i="2" s="1"/>
  <c r="H36" i="2" s="1"/>
  <c r="I36" i="2" s="1"/>
  <c r="J36" i="2" s="1"/>
  <c r="K36" i="2" s="1"/>
  <c r="L36" i="2" s="1"/>
  <c r="M36" i="2" s="1"/>
  <c r="N36" i="2" s="1"/>
  <c r="O36" i="2" s="1"/>
  <c r="P36" i="2" s="1"/>
  <c r="Q36" i="2" s="1"/>
  <c r="R36" i="2" s="1"/>
  <c r="S36" i="2" s="1"/>
  <c r="T36" i="2" s="1"/>
  <c r="U36" i="2" s="1"/>
  <c r="V36" i="2" s="1"/>
  <c r="W36" i="2" s="1"/>
  <c r="X36" i="2" s="1"/>
  <c r="Y36" i="2" s="1"/>
  <c r="Z36" i="2" s="1"/>
  <c r="AA36" i="2" s="1"/>
  <c r="AB36" i="2" s="1"/>
  <c r="AC36" i="2" s="1"/>
  <c r="AD36" i="2" s="1"/>
  <c r="AE36" i="2" s="1"/>
  <c r="AF36" i="2" s="1"/>
  <c r="AG36" i="2" s="1"/>
  <c r="AH36" i="2" s="1"/>
  <c r="AI36" i="2" s="1"/>
  <c r="AJ36" i="2" s="1"/>
  <c r="AK36" i="2" s="1"/>
  <c r="AL36" i="2" s="1"/>
  <c r="C35" i="2"/>
  <c r="D35" i="2" s="1"/>
  <c r="E35" i="2" s="1"/>
  <c r="AP21" i="1"/>
  <c r="AQ21" i="1" s="1"/>
  <c r="AP22" i="1"/>
  <c r="AQ22" i="1" s="1"/>
  <c r="AP20" i="1"/>
  <c r="AQ20" i="1" s="1"/>
  <c r="B22" i="2"/>
  <c r="B12" i="1" s="1"/>
  <c r="B23" i="2"/>
  <c r="B13" i="1" s="1"/>
  <c r="B21" i="2"/>
  <c r="B11" i="1" s="1"/>
  <c r="B6" i="1"/>
  <c r="D17" i="2"/>
  <c r="D6" i="1" s="1"/>
  <c r="E17" i="2"/>
  <c r="E6" i="1" s="1"/>
  <c r="F17" i="2"/>
  <c r="F6" i="1" s="1"/>
  <c r="G17" i="2"/>
  <c r="G6" i="1" s="1"/>
  <c r="H17" i="2"/>
  <c r="H6" i="1" s="1"/>
  <c r="I17" i="2"/>
  <c r="I6" i="1" s="1"/>
  <c r="J17" i="2"/>
  <c r="J6" i="1" s="1"/>
  <c r="K17" i="2"/>
  <c r="K18" i="2" s="1"/>
  <c r="L17" i="2"/>
  <c r="L6" i="1" s="1"/>
  <c r="M17" i="2"/>
  <c r="M6" i="1" s="1"/>
  <c r="N17" i="2"/>
  <c r="N6" i="1" s="1"/>
  <c r="O17" i="2"/>
  <c r="O6" i="1" s="1"/>
  <c r="P17" i="2"/>
  <c r="P6" i="1" s="1"/>
  <c r="Q17" i="2"/>
  <c r="Q6" i="1" s="1"/>
  <c r="R17" i="2"/>
  <c r="R6" i="1" s="1"/>
  <c r="S17" i="2"/>
  <c r="S18" i="2" s="1"/>
  <c r="T17" i="2"/>
  <c r="T6" i="1" s="1"/>
  <c r="U17" i="2"/>
  <c r="U6" i="1" s="1"/>
  <c r="V17" i="2"/>
  <c r="V6" i="1" s="1"/>
  <c r="W17" i="2"/>
  <c r="W18" i="2" s="1"/>
  <c r="X17" i="2"/>
  <c r="X6" i="1" s="1"/>
  <c r="Y17" i="2"/>
  <c r="Y6" i="1" s="1"/>
  <c r="Z17" i="2"/>
  <c r="Z6" i="1" s="1"/>
  <c r="AA17" i="2"/>
  <c r="AA6" i="1" s="1"/>
  <c r="AB17" i="2"/>
  <c r="AB6" i="1" s="1"/>
  <c r="AC17" i="2"/>
  <c r="AC6" i="1" s="1"/>
  <c r="AD17" i="2"/>
  <c r="AD6" i="1" s="1"/>
  <c r="AE17" i="2"/>
  <c r="AE18" i="2" s="1"/>
  <c r="AF17" i="2"/>
  <c r="AF6" i="1" s="1"/>
  <c r="AG17" i="2"/>
  <c r="AG6" i="1" s="1"/>
  <c r="AH17" i="2"/>
  <c r="AH6" i="1" s="1"/>
  <c r="AI17" i="2"/>
  <c r="AI18" i="2" s="1"/>
  <c r="AJ17" i="2"/>
  <c r="AJ6" i="1" s="1"/>
  <c r="AK17" i="2"/>
  <c r="AK6" i="1" s="1"/>
  <c r="AL17" i="2"/>
  <c r="AL6" i="1" s="1"/>
  <c r="C17" i="2"/>
  <c r="C6" i="1" s="1"/>
  <c r="D21" i="2"/>
  <c r="D11" i="1" s="1"/>
  <c r="E21" i="2"/>
  <c r="E11" i="1" s="1"/>
  <c r="F21" i="2"/>
  <c r="F11" i="1" s="1"/>
  <c r="G21" i="2"/>
  <c r="G11" i="1" s="1"/>
  <c r="H21" i="2"/>
  <c r="H11" i="1" s="1"/>
  <c r="I21" i="2"/>
  <c r="I11" i="1" s="1"/>
  <c r="J21" i="2"/>
  <c r="K21" i="2"/>
  <c r="K11" i="1" s="1"/>
  <c r="L21" i="2"/>
  <c r="L11" i="1" s="1"/>
  <c r="M21" i="2"/>
  <c r="M11" i="1" s="1"/>
  <c r="N21" i="2"/>
  <c r="O21" i="2"/>
  <c r="O11" i="1" s="1"/>
  <c r="P21" i="2"/>
  <c r="P11" i="1" s="1"/>
  <c r="Q21" i="2"/>
  <c r="Q11" i="1" s="1"/>
  <c r="R21" i="2"/>
  <c r="S21" i="2"/>
  <c r="S11" i="1" s="1"/>
  <c r="T21" i="2"/>
  <c r="T11" i="1" s="1"/>
  <c r="U21" i="2"/>
  <c r="U11" i="1" s="1"/>
  <c r="V21" i="2"/>
  <c r="W21" i="2"/>
  <c r="W11" i="1" s="1"/>
  <c r="X21" i="2"/>
  <c r="X11" i="1" s="1"/>
  <c r="Y21" i="2"/>
  <c r="Y11" i="1" s="1"/>
  <c r="Z21" i="2"/>
  <c r="AA21" i="2"/>
  <c r="AA11" i="1" s="1"/>
  <c r="AB21" i="2"/>
  <c r="AB11" i="1" s="1"/>
  <c r="AC21" i="2"/>
  <c r="AC11" i="1" s="1"/>
  <c r="AD21" i="2"/>
  <c r="AE21" i="2"/>
  <c r="AE11" i="1" s="1"/>
  <c r="AF21" i="2"/>
  <c r="AF11" i="1" s="1"/>
  <c r="AG21" i="2"/>
  <c r="AG11" i="1" s="1"/>
  <c r="AH21" i="2"/>
  <c r="AI21" i="2"/>
  <c r="AI11" i="1" s="1"/>
  <c r="AJ21" i="2"/>
  <c r="AJ11" i="1" s="1"/>
  <c r="AK21" i="2"/>
  <c r="AK11" i="1" s="1"/>
  <c r="AL21" i="2"/>
  <c r="D22" i="2"/>
  <c r="D12" i="1" s="1"/>
  <c r="E22" i="2"/>
  <c r="E12" i="1" s="1"/>
  <c r="F22" i="2"/>
  <c r="G22" i="2"/>
  <c r="G12" i="1" s="1"/>
  <c r="H22" i="2"/>
  <c r="H12" i="1" s="1"/>
  <c r="I22" i="2"/>
  <c r="I12" i="1" s="1"/>
  <c r="J22" i="2"/>
  <c r="J12" i="1" s="1"/>
  <c r="K22" i="2"/>
  <c r="K12" i="1" s="1"/>
  <c r="L22" i="2"/>
  <c r="L12" i="1" s="1"/>
  <c r="M22" i="2"/>
  <c r="M12" i="1" s="1"/>
  <c r="N22" i="2"/>
  <c r="N12" i="1" s="1"/>
  <c r="O22" i="2"/>
  <c r="O12" i="1" s="1"/>
  <c r="P22" i="2"/>
  <c r="P12" i="1" s="1"/>
  <c r="Q22" i="2"/>
  <c r="Q12" i="1" s="1"/>
  <c r="R22" i="2"/>
  <c r="R12" i="1" s="1"/>
  <c r="S22" i="2"/>
  <c r="S12" i="1" s="1"/>
  <c r="T22" i="2"/>
  <c r="T12" i="1" s="1"/>
  <c r="U22" i="2"/>
  <c r="U12" i="1" s="1"/>
  <c r="V22" i="2"/>
  <c r="V12" i="1" s="1"/>
  <c r="W22" i="2"/>
  <c r="W12" i="1" s="1"/>
  <c r="X22" i="2"/>
  <c r="X12" i="1" s="1"/>
  <c r="Y22" i="2"/>
  <c r="Y12" i="1" s="1"/>
  <c r="Z22" i="2"/>
  <c r="Z12" i="1" s="1"/>
  <c r="AA22" i="2"/>
  <c r="AA12" i="1" s="1"/>
  <c r="AB22" i="2"/>
  <c r="AB12" i="1" s="1"/>
  <c r="AC22" i="2"/>
  <c r="AC12" i="1" s="1"/>
  <c r="AD22" i="2"/>
  <c r="AD12" i="1" s="1"/>
  <c r="AE22" i="2"/>
  <c r="AE12" i="1" s="1"/>
  <c r="AF22" i="2"/>
  <c r="AF12" i="1" s="1"/>
  <c r="AG22" i="2"/>
  <c r="AG12" i="1" s="1"/>
  <c r="AH22" i="2"/>
  <c r="AH12" i="1" s="1"/>
  <c r="AI22" i="2"/>
  <c r="AI12" i="1" s="1"/>
  <c r="AJ22" i="2"/>
  <c r="AJ12" i="1" s="1"/>
  <c r="AK22" i="2"/>
  <c r="AK12" i="1" s="1"/>
  <c r="AL22" i="2"/>
  <c r="AL12" i="1" s="1"/>
  <c r="D23" i="2"/>
  <c r="D13" i="1" s="1"/>
  <c r="E23" i="2"/>
  <c r="E13" i="1" s="1"/>
  <c r="F23" i="2"/>
  <c r="F13" i="1" s="1"/>
  <c r="G23" i="2"/>
  <c r="G13" i="1" s="1"/>
  <c r="H23" i="2"/>
  <c r="H13" i="1" s="1"/>
  <c r="I23" i="2"/>
  <c r="I13" i="1" s="1"/>
  <c r="J23" i="2"/>
  <c r="J13" i="1" s="1"/>
  <c r="K23" i="2"/>
  <c r="K13" i="1" s="1"/>
  <c r="L23" i="2"/>
  <c r="L13" i="1" s="1"/>
  <c r="M23" i="2"/>
  <c r="M13" i="1" s="1"/>
  <c r="N23" i="2"/>
  <c r="N13" i="1" s="1"/>
  <c r="O23" i="2"/>
  <c r="O13" i="1" s="1"/>
  <c r="P23" i="2"/>
  <c r="P13" i="1" s="1"/>
  <c r="Q23" i="2"/>
  <c r="Q13" i="1" s="1"/>
  <c r="R23" i="2"/>
  <c r="R13" i="1" s="1"/>
  <c r="S23" i="2"/>
  <c r="S13" i="1" s="1"/>
  <c r="T23" i="2"/>
  <c r="T13" i="1" s="1"/>
  <c r="U23" i="2"/>
  <c r="U13" i="1" s="1"/>
  <c r="V23" i="2"/>
  <c r="V13" i="1" s="1"/>
  <c r="W23" i="2"/>
  <c r="W13" i="1" s="1"/>
  <c r="X23" i="2"/>
  <c r="X13" i="1" s="1"/>
  <c r="Y23" i="2"/>
  <c r="Y13" i="1" s="1"/>
  <c r="Z23" i="2"/>
  <c r="Z13" i="1" s="1"/>
  <c r="AA23" i="2"/>
  <c r="AA13" i="1" s="1"/>
  <c r="AB23" i="2"/>
  <c r="AB13" i="1" s="1"/>
  <c r="AC23" i="2"/>
  <c r="AC13" i="1" s="1"/>
  <c r="AD23" i="2"/>
  <c r="AD13" i="1" s="1"/>
  <c r="AE23" i="2"/>
  <c r="AE13" i="1" s="1"/>
  <c r="AF23" i="2"/>
  <c r="AF13" i="1" s="1"/>
  <c r="AG23" i="2"/>
  <c r="AG13" i="1" s="1"/>
  <c r="AH23" i="2"/>
  <c r="AH13" i="1" s="1"/>
  <c r="AI23" i="2"/>
  <c r="AI13" i="1" s="1"/>
  <c r="AJ23" i="2"/>
  <c r="AJ13" i="1" s="1"/>
  <c r="AK23" i="2"/>
  <c r="AK13" i="1" s="1"/>
  <c r="AL23" i="2"/>
  <c r="AL13" i="1" s="1"/>
  <c r="C23" i="2"/>
  <c r="C13" i="1" s="1"/>
  <c r="C22" i="2"/>
  <c r="C12" i="1" s="1"/>
  <c r="C21" i="2"/>
  <c r="C11" i="1" s="1"/>
  <c r="L18" i="2"/>
  <c r="M18" i="2"/>
  <c r="R18" i="2"/>
  <c r="AG18" i="2"/>
  <c r="C38" i="2" l="1"/>
  <c r="AF18" i="2"/>
  <c r="T18" i="2"/>
  <c r="AL18" i="2"/>
  <c r="D37" i="2"/>
  <c r="E37" i="2" s="1"/>
  <c r="F37" i="2" s="1"/>
  <c r="G37" i="2" s="1"/>
  <c r="H37" i="2" s="1"/>
  <c r="I37" i="2" s="1"/>
  <c r="J37" i="2" s="1"/>
  <c r="K37" i="2" s="1"/>
  <c r="L37" i="2" s="1"/>
  <c r="M37" i="2" s="1"/>
  <c r="N37" i="2" s="1"/>
  <c r="O37" i="2" s="1"/>
  <c r="P37" i="2" s="1"/>
  <c r="Q37" i="2" s="1"/>
  <c r="R37" i="2" s="1"/>
  <c r="S37" i="2" s="1"/>
  <c r="T37" i="2" s="1"/>
  <c r="U37" i="2" s="1"/>
  <c r="V37" i="2" s="1"/>
  <c r="W37" i="2" s="1"/>
  <c r="X37" i="2" s="1"/>
  <c r="Y37" i="2" s="1"/>
  <c r="Z37" i="2" s="1"/>
  <c r="AA37" i="2" s="1"/>
  <c r="AB37" i="2" s="1"/>
  <c r="AC37" i="2" s="1"/>
  <c r="AD37" i="2" s="1"/>
  <c r="AE37" i="2" s="1"/>
  <c r="AF37" i="2" s="1"/>
  <c r="AG37" i="2" s="1"/>
  <c r="AH37" i="2" s="1"/>
  <c r="AI37" i="2" s="1"/>
  <c r="AJ37" i="2" s="1"/>
  <c r="AK37" i="2" s="1"/>
  <c r="AL37" i="2" s="1"/>
  <c r="C18" i="2"/>
  <c r="X18" i="2"/>
  <c r="I18" i="2"/>
  <c r="AK18" i="2"/>
  <c r="AB18" i="2"/>
  <c r="Q18" i="2"/>
  <c r="D18" i="2"/>
  <c r="AJ18" i="2"/>
  <c r="Y18" i="2"/>
  <c r="P18" i="2"/>
  <c r="J18" i="2"/>
  <c r="Z18" i="2"/>
  <c r="AD18" i="2"/>
  <c r="V18" i="2"/>
  <c r="AH18" i="2"/>
  <c r="AC18" i="2"/>
  <c r="U18" i="2"/>
  <c r="N18" i="2"/>
  <c r="AL24" i="2"/>
  <c r="AH24" i="2"/>
  <c r="AD24" i="2"/>
  <c r="Z24" i="2"/>
  <c r="V24" i="2"/>
  <c r="R24" i="2"/>
  <c r="N24" i="2"/>
  <c r="J24" i="2"/>
  <c r="F35" i="2"/>
  <c r="D38" i="2"/>
  <c r="F24" i="2"/>
  <c r="AL11" i="1"/>
  <c r="AH11" i="1"/>
  <c r="AD11" i="1"/>
  <c r="Z11" i="1"/>
  <c r="V11" i="1"/>
  <c r="R11" i="1"/>
  <c r="N11" i="1"/>
  <c r="J11" i="1"/>
  <c r="F12" i="1"/>
  <c r="Q24" i="2"/>
  <c r="AJ24" i="2"/>
  <c r="AF24" i="2"/>
  <c r="AB24" i="2"/>
  <c r="X24" i="2"/>
  <c r="T24" i="2"/>
  <c r="P24" i="2"/>
  <c r="L24" i="2"/>
  <c r="H24" i="2"/>
  <c r="D24" i="2"/>
  <c r="AI24" i="2"/>
  <c r="AE24" i="2"/>
  <c r="AA24" i="2"/>
  <c r="W24" i="2"/>
  <c r="S24" i="2"/>
  <c r="O24" i="2"/>
  <c r="K24" i="2"/>
  <c r="G24" i="2"/>
  <c r="AK24" i="2"/>
  <c r="AG24" i="2"/>
  <c r="AC24" i="2"/>
  <c r="Y24" i="2"/>
  <c r="U24" i="2"/>
  <c r="M24" i="2"/>
  <c r="I24" i="2"/>
  <c r="E24" i="2"/>
  <c r="AI6" i="1"/>
  <c r="AE6" i="1"/>
  <c r="W6" i="1"/>
  <c r="S6" i="1"/>
  <c r="K6" i="1"/>
  <c r="C24" i="2"/>
  <c r="E18" i="2"/>
  <c r="AA18" i="2"/>
  <c r="O18" i="2"/>
  <c r="E38" i="2" l="1"/>
  <c r="F38" i="2"/>
  <c r="G35" i="2"/>
  <c r="F18" i="2"/>
  <c r="H35" i="2" l="1"/>
  <c r="G38" i="2"/>
  <c r="G18" i="2"/>
  <c r="I35" i="2" l="1"/>
  <c r="H38" i="2"/>
  <c r="H18" i="2"/>
  <c r="I38" i="2" l="1"/>
  <c r="J35" i="2"/>
  <c r="C46" i="4"/>
  <c r="C47" i="4" s="1"/>
  <c r="J38" i="2" l="1"/>
  <c r="K35" i="2"/>
  <c r="C50" i="4"/>
  <c r="L35" i="2" l="1"/>
  <c r="K38" i="2"/>
  <c r="D46" i="4"/>
  <c r="M35" i="2" l="1"/>
  <c r="L38" i="2"/>
  <c r="D47" i="4"/>
  <c r="E46" i="4"/>
  <c r="F46" i="4" s="1"/>
  <c r="N35" i="2" l="1"/>
  <c r="M38" i="2"/>
  <c r="E47" i="4"/>
  <c r="G46" i="4"/>
  <c r="F47" i="4"/>
  <c r="N38" i="2" l="1"/>
  <c r="O35" i="2"/>
  <c r="G47" i="4"/>
  <c r="G48" i="4" s="1"/>
  <c r="H46" i="4"/>
  <c r="P35" i="2" l="1"/>
  <c r="O38" i="2"/>
  <c r="H47" i="4"/>
  <c r="H48" i="4" s="1"/>
  <c r="Q35" i="2" l="1"/>
  <c r="P38" i="2"/>
  <c r="AM86" i="2"/>
  <c r="C85" i="2"/>
  <c r="D85" i="2" s="1"/>
  <c r="E85" i="2" s="1"/>
  <c r="F85" i="2" s="1"/>
  <c r="G85" i="2" s="1"/>
  <c r="H85" i="2" s="1"/>
  <c r="I85" i="2" s="1"/>
  <c r="J85" i="2" s="1"/>
  <c r="K85" i="2" s="1"/>
  <c r="L85" i="2" s="1"/>
  <c r="M85" i="2" s="1"/>
  <c r="N85" i="2" s="1"/>
  <c r="O85" i="2" s="1"/>
  <c r="P85" i="2" s="1"/>
  <c r="Q85" i="2" s="1"/>
  <c r="R85" i="2" s="1"/>
  <c r="S85" i="2" s="1"/>
  <c r="T85" i="2" s="1"/>
  <c r="U85" i="2" s="1"/>
  <c r="V85" i="2" s="1"/>
  <c r="W85" i="2" s="1"/>
  <c r="X85" i="2" s="1"/>
  <c r="Y85" i="2" s="1"/>
  <c r="Z85" i="2" s="1"/>
  <c r="AA85" i="2" s="1"/>
  <c r="AB85" i="2" s="1"/>
  <c r="AC85" i="2" s="1"/>
  <c r="AD85" i="2" s="1"/>
  <c r="AE85" i="2" s="1"/>
  <c r="AF85" i="2" s="1"/>
  <c r="AG85" i="2" s="1"/>
  <c r="AH85" i="2" s="1"/>
  <c r="AI85" i="2" s="1"/>
  <c r="AJ85" i="2" s="1"/>
  <c r="AK85" i="2" s="1"/>
  <c r="AL85" i="2" s="1"/>
  <c r="C70" i="2"/>
  <c r="C49" i="2"/>
  <c r="C51" i="2" s="1"/>
  <c r="D20"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G20" i="1"/>
  <c r="AH20" i="1"/>
  <c r="AI20" i="1"/>
  <c r="AJ20" i="1"/>
  <c r="AK20" i="1"/>
  <c r="AL20" i="1"/>
  <c r="D21" i="1"/>
  <c r="E21" i="1"/>
  <c r="F21" i="1"/>
  <c r="G21" i="1"/>
  <c r="H21" i="1"/>
  <c r="I21" i="1"/>
  <c r="J21" i="1"/>
  <c r="K21" i="1"/>
  <c r="L21" i="1"/>
  <c r="M21" i="1"/>
  <c r="N21" i="1"/>
  <c r="O21" i="1"/>
  <c r="P21" i="1"/>
  <c r="Q21" i="1"/>
  <c r="R21" i="1"/>
  <c r="S21" i="1"/>
  <c r="T21" i="1"/>
  <c r="U21" i="1"/>
  <c r="V21" i="1"/>
  <c r="W21" i="1"/>
  <c r="X21" i="1"/>
  <c r="Y21" i="1"/>
  <c r="Z21" i="1"/>
  <c r="AA21" i="1"/>
  <c r="AB21" i="1"/>
  <c r="AC21" i="1"/>
  <c r="AD21" i="1"/>
  <c r="AE21" i="1"/>
  <c r="AF21" i="1"/>
  <c r="AG21" i="1"/>
  <c r="AH21" i="1"/>
  <c r="AI21" i="1"/>
  <c r="AJ21" i="1"/>
  <c r="AK21" i="1"/>
  <c r="AL21" i="1"/>
  <c r="D22" i="1"/>
  <c r="E22" i="1"/>
  <c r="F22" i="1"/>
  <c r="G22" i="1"/>
  <c r="H22" i="1"/>
  <c r="I22" i="1"/>
  <c r="J22" i="1"/>
  <c r="K22" i="1"/>
  <c r="L22" i="1"/>
  <c r="M22" i="1"/>
  <c r="N22" i="1"/>
  <c r="O22" i="1"/>
  <c r="P22" i="1"/>
  <c r="Q22" i="1"/>
  <c r="R22" i="1"/>
  <c r="S22" i="1"/>
  <c r="T22" i="1"/>
  <c r="U22" i="1"/>
  <c r="V22" i="1"/>
  <c r="W22" i="1"/>
  <c r="X22" i="1"/>
  <c r="Y22" i="1"/>
  <c r="Z22" i="1"/>
  <c r="AA22" i="1"/>
  <c r="AB22" i="1"/>
  <c r="AC22" i="1"/>
  <c r="AD22" i="1"/>
  <c r="AE22" i="1"/>
  <c r="AF22" i="1"/>
  <c r="AG22" i="1"/>
  <c r="AH22" i="1"/>
  <c r="AI22" i="1"/>
  <c r="AJ22" i="1"/>
  <c r="AK22" i="1"/>
  <c r="AL22" i="1"/>
  <c r="C21" i="1"/>
  <c r="C22" i="1"/>
  <c r="C20" i="1"/>
  <c r="AQ40" i="1"/>
  <c r="AP40" i="1"/>
  <c r="AQ64" i="1"/>
  <c r="AP64" i="1"/>
  <c r="Q38" i="2" l="1"/>
  <c r="R35" i="2"/>
  <c r="C53" i="2"/>
  <c r="C34" i="1"/>
  <c r="C58" i="1"/>
  <c r="D58" i="1" s="1"/>
  <c r="E58" i="1" s="1"/>
  <c r="F58" i="1" s="1"/>
  <c r="G58" i="1" s="1"/>
  <c r="H58" i="1" s="1"/>
  <c r="I58" i="1" s="1"/>
  <c r="J58" i="1" s="1"/>
  <c r="K58" i="1" s="1"/>
  <c r="L58" i="1" s="1"/>
  <c r="M58" i="1" s="1"/>
  <c r="N58" i="1" s="1"/>
  <c r="O58" i="1" s="1"/>
  <c r="P58" i="1" s="1"/>
  <c r="Q58" i="1" s="1"/>
  <c r="R58" i="1" s="1"/>
  <c r="S58" i="1" s="1"/>
  <c r="T58" i="1" s="1"/>
  <c r="U58" i="1" s="1"/>
  <c r="V58" i="1" s="1"/>
  <c r="W58" i="1" s="1"/>
  <c r="X58" i="1" s="1"/>
  <c r="Y58" i="1" s="1"/>
  <c r="Z58" i="1" s="1"/>
  <c r="AA58" i="1" s="1"/>
  <c r="AB58" i="1" s="1"/>
  <c r="AC58" i="1" s="1"/>
  <c r="AD58" i="1" s="1"/>
  <c r="AE58" i="1" s="1"/>
  <c r="AF58" i="1" s="1"/>
  <c r="AG58" i="1" s="1"/>
  <c r="AH58" i="1" s="1"/>
  <c r="AI58" i="1" s="1"/>
  <c r="AJ58" i="1" s="1"/>
  <c r="AK58" i="1" s="1"/>
  <c r="AL58" i="1" s="1"/>
  <c r="C57" i="2" l="1"/>
  <c r="C58" i="2"/>
  <c r="C48" i="4"/>
  <c r="R38" i="2"/>
  <c r="S35" i="2"/>
  <c r="D73" i="2"/>
  <c r="D75" i="2" l="1"/>
  <c r="C39" i="1"/>
  <c r="C83" i="2"/>
  <c r="C59" i="2"/>
  <c r="C87" i="2"/>
  <c r="C88" i="2" s="1"/>
  <c r="C89" i="2" s="1"/>
  <c r="C90" i="2" s="1"/>
  <c r="C91" i="2" s="1"/>
  <c r="D74" i="2"/>
  <c r="D76" i="2" s="1"/>
  <c r="D77" i="2" s="1"/>
  <c r="T35" i="2"/>
  <c r="S38" i="2"/>
  <c r="C64" i="1"/>
  <c r="C40" i="1" l="1"/>
  <c r="D87" i="2"/>
  <c r="D88" i="2" s="1"/>
  <c r="U35" i="2"/>
  <c r="T38" i="2"/>
  <c r="C23" i="1"/>
  <c r="D40" i="1" l="1"/>
  <c r="E87" i="2"/>
  <c r="E40" i="1" s="1"/>
  <c r="U38" i="2"/>
  <c r="V35" i="2"/>
  <c r="D89" i="2"/>
  <c r="E88" i="2"/>
  <c r="E64" i="1" s="1"/>
  <c r="D64" i="1"/>
  <c r="F87" i="2" l="1"/>
  <c r="F88" i="2" s="1"/>
  <c r="F64" i="1" s="1"/>
  <c r="V38" i="2"/>
  <c r="W35" i="2"/>
  <c r="E89" i="2"/>
  <c r="D23" i="1"/>
  <c r="D90" i="2"/>
  <c r="D91" i="2" s="1"/>
  <c r="F40" i="1"/>
  <c r="G87" i="2" l="1"/>
  <c r="H87" i="2" s="1"/>
  <c r="W38" i="2"/>
  <c r="X35" i="2"/>
  <c r="G40" i="1"/>
  <c r="E23" i="1"/>
  <c r="E90" i="2"/>
  <c r="E91" i="2" s="1"/>
  <c r="F89" i="2"/>
  <c r="G88" i="2" l="1"/>
  <c r="Y35" i="2"/>
  <c r="X38" i="2"/>
  <c r="H88" i="2"/>
  <c r="G89" i="2"/>
  <c r="G90" i="2" s="1"/>
  <c r="G64" i="1"/>
  <c r="I87" i="2"/>
  <c r="H40" i="1"/>
  <c r="F90" i="2"/>
  <c r="F91" i="2" s="1"/>
  <c r="F23" i="1"/>
  <c r="Y38" i="2" l="1"/>
  <c r="Z35" i="2"/>
  <c r="G23" i="1"/>
  <c r="G91" i="2"/>
  <c r="H89" i="2"/>
  <c r="I88" i="2"/>
  <c r="H64" i="1"/>
  <c r="J87" i="2"/>
  <c r="I40" i="1"/>
  <c r="Z38" i="2" l="1"/>
  <c r="AA35" i="2"/>
  <c r="J88" i="2"/>
  <c r="I89" i="2"/>
  <c r="I64" i="1"/>
  <c r="K87" i="2"/>
  <c r="J40" i="1"/>
  <c r="H23" i="1"/>
  <c r="H90" i="2"/>
  <c r="H91" i="2" s="1"/>
  <c r="AB35" i="2" l="1"/>
  <c r="AA38" i="2"/>
  <c r="I23" i="1"/>
  <c r="I90" i="2"/>
  <c r="I91" i="2" s="1"/>
  <c r="L87" i="2"/>
  <c r="K40" i="1"/>
  <c r="K88" i="2"/>
  <c r="J89" i="2"/>
  <c r="J64" i="1"/>
  <c r="AC35" i="2" l="1"/>
  <c r="AB38" i="2"/>
  <c r="J23" i="1"/>
  <c r="J90" i="2"/>
  <c r="J91" i="2" s="1"/>
  <c r="L88" i="2"/>
  <c r="K89" i="2"/>
  <c r="K64" i="1"/>
  <c r="M87" i="2"/>
  <c r="L40" i="1"/>
  <c r="AC38" i="2" l="1"/>
  <c r="AD35" i="2"/>
  <c r="K23" i="1"/>
  <c r="K90" i="2"/>
  <c r="K91" i="2" s="1"/>
  <c r="L89" i="2"/>
  <c r="M88" i="2"/>
  <c r="L64" i="1"/>
  <c r="N87" i="2"/>
  <c r="M40" i="1"/>
  <c r="AD38" i="2" l="1"/>
  <c r="AE35" i="2"/>
  <c r="O87" i="2"/>
  <c r="N40" i="1"/>
  <c r="M89" i="2"/>
  <c r="N88" i="2"/>
  <c r="M64" i="1"/>
  <c r="L23" i="1"/>
  <c r="L90" i="2"/>
  <c r="L91" i="2" s="1"/>
  <c r="AF35" i="2" l="1"/>
  <c r="AE38" i="2"/>
  <c r="M23" i="1"/>
  <c r="M90" i="2"/>
  <c r="M91" i="2" s="1"/>
  <c r="P87" i="2"/>
  <c r="O40" i="1"/>
  <c r="O88" i="2"/>
  <c r="N89" i="2"/>
  <c r="N64" i="1"/>
  <c r="AG35" i="2" l="1"/>
  <c r="AF38" i="2"/>
  <c r="P88" i="2"/>
  <c r="O89" i="2"/>
  <c r="O64" i="1"/>
  <c r="Q87" i="2"/>
  <c r="P40" i="1"/>
  <c r="N90" i="2"/>
  <c r="N91" i="2" s="1"/>
  <c r="N23" i="1"/>
  <c r="AG38" i="2" l="1"/>
  <c r="AH35" i="2"/>
  <c r="D44" i="4"/>
  <c r="R87" i="2"/>
  <c r="Q40" i="1"/>
  <c r="O23" i="1"/>
  <c r="O90" i="2"/>
  <c r="O91" i="2" s="1"/>
  <c r="P89" i="2"/>
  <c r="Q88" i="2"/>
  <c r="P64" i="1"/>
  <c r="AH38" i="2" l="1"/>
  <c r="AI35" i="2"/>
  <c r="D48" i="4"/>
  <c r="D51" i="4"/>
  <c r="R88" i="2"/>
  <c r="Q89" i="2"/>
  <c r="Q64" i="1"/>
  <c r="P90" i="2"/>
  <c r="P91" i="2" s="1"/>
  <c r="P23" i="1"/>
  <c r="S87" i="2"/>
  <c r="R40" i="1"/>
  <c r="AJ35" i="2" l="1"/>
  <c r="AI38" i="2"/>
  <c r="D50" i="4"/>
  <c r="T87" i="2"/>
  <c r="S40" i="1"/>
  <c r="Q23" i="1"/>
  <c r="Q90" i="2"/>
  <c r="Q91" i="2" s="1"/>
  <c r="S88" i="2"/>
  <c r="R89" i="2"/>
  <c r="R64" i="1"/>
  <c r="AQ63" i="1"/>
  <c r="AP63" i="1"/>
  <c r="D63" i="1"/>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C63" i="1"/>
  <c r="AM64" i="1"/>
  <c r="AM58" i="1"/>
  <c r="AN58" i="1"/>
  <c r="AO58" i="1"/>
  <c r="AP58" i="1" s="1"/>
  <c r="AQ58" i="1" s="1"/>
  <c r="D32" i="1"/>
  <c r="E32" i="1"/>
  <c r="F32" i="1"/>
  <c r="G32" i="1"/>
  <c r="H32" i="1"/>
  <c r="I32" i="1"/>
  <c r="J32" i="1"/>
  <c r="K32" i="1"/>
  <c r="L32" i="1"/>
  <c r="M32" i="1"/>
  <c r="N32" i="1"/>
  <c r="O32" i="1"/>
  <c r="P32" i="1"/>
  <c r="Q32" i="1"/>
  <c r="R32" i="1"/>
  <c r="S32" i="1"/>
  <c r="T32" i="1"/>
  <c r="U32" i="1"/>
  <c r="V32" i="1"/>
  <c r="W32" i="1"/>
  <c r="X32" i="1"/>
  <c r="Y32" i="1"/>
  <c r="Z32" i="1"/>
  <c r="AA32" i="1"/>
  <c r="AB32" i="1"/>
  <c r="AC32" i="1"/>
  <c r="AD32" i="1"/>
  <c r="AE32" i="1"/>
  <c r="AF32" i="1"/>
  <c r="AG32" i="1"/>
  <c r="AH32" i="1"/>
  <c r="AI32" i="1"/>
  <c r="AJ32" i="1"/>
  <c r="AK32" i="1"/>
  <c r="AL32" i="1"/>
  <c r="D33" i="1"/>
  <c r="E33" i="1"/>
  <c r="F33" i="1"/>
  <c r="G33" i="1"/>
  <c r="H33" i="1"/>
  <c r="I33" i="1"/>
  <c r="J33" i="1"/>
  <c r="K33" i="1"/>
  <c r="L33" i="1"/>
  <c r="M33" i="1"/>
  <c r="O33" i="1"/>
  <c r="P33" i="1"/>
  <c r="Q33" i="1"/>
  <c r="R33" i="1"/>
  <c r="S33" i="1"/>
  <c r="T33" i="1"/>
  <c r="U33" i="1"/>
  <c r="V33" i="1"/>
  <c r="W33" i="1"/>
  <c r="X33" i="1"/>
  <c r="Y33" i="1"/>
  <c r="AA33" i="1"/>
  <c r="AB33" i="1"/>
  <c r="AC33" i="1"/>
  <c r="AD33" i="1"/>
  <c r="AE33" i="1"/>
  <c r="AF33" i="1"/>
  <c r="AG33" i="1"/>
  <c r="AH33" i="1"/>
  <c r="AI33" i="1"/>
  <c r="AJ33" i="1"/>
  <c r="AK33" i="1"/>
  <c r="D34" i="1"/>
  <c r="E34" i="1"/>
  <c r="F34" i="1"/>
  <c r="G34" i="1"/>
  <c r="H34" i="1"/>
  <c r="I34" i="1"/>
  <c r="J34" i="1"/>
  <c r="K34" i="1"/>
  <c r="L34" i="1"/>
  <c r="M34" i="1"/>
  <c r="N34" i="1"/>
  <c r="O34" i="1"/>
  <c r="P34" i="1"/>
  <c r="Q34" i="1"/>
  <c r="R34" i="1"/>
  <c r="S34" i="1"/>
  <c r="T34" i="1"/>
  <c r="U34" i="1"/>
  <c r="V34" i="1"/>
  <c r="W34" i="1"/>
  <c r="X34" i="1"/>
  <c r="Y34" i="1"/>
  <c r="Z34" i="1"/>
  <c r="AA34" i="1"/>
  <c r="AB34" i="1"/>
  <c r="AC34" i="1"/>
  <c r="AD34" i="1"/>
  <c r="AE34" i="1"/>
  <c r="AF34" i="1"/>
  <c r="AG34" i="1"/>
  <c r="AH34" i="1"/>
  <c r="AI34" i="1"/>
  <c r="AJ34" i="1"/>
  <c r="AK34" i="1"/>
  <c r="AL34" i="1"/>
  <c r="C33" i="1"/>
  <c r="C69" i="1"/>
  <c r="D39" i="1"/>
  <c r="E39" i="1"/>
  <c r="F39" i="1"/>
  <c r="G39" i="1"/>
  <c r="H39" i="1"/>
  <c r="I39" i="1"/>
  <c r="J39" i="1"/>
  <c r="K39" i="1"/>
  <c r="L39" i="1"/>
  <c r="M39" i="1"/>
  <c r="N39" i="1"/>
  <c r="O39" i="1"/>
  <c r="P39" i="1"/>
  <c r="Q39" i="1"/>
  <c r="R39" i="1"/>
  <c r="S39" i="1"/>
  <c r="T39" i="1"/>
  <c r="U39" i="1"/>
  <c r="V39" i="1"/>
  <c r="W39" i="1"/>
  <c r="X39" i="1"/>
  <c r="Y39" i="1"/>
  <c r="Z39" i="1"/>
  <c r="AA39" i="1"/>
  <c r="AB39" i="1"/>
  <c r="AC39" i="1"/>
  <c r="AD39" i="1"/>
  <c r="AE39" i="1"/>
  <c r="AF39" i="1"/>
  <c r="AG39" i="1"/>
  <c r="AH39" i="1"/>
  <c r="AI39" i="1"/>
  <c r="AJ39" i="1"/>
  <c r="AK39" i="1"/>
  <c r="AL39" i="1"/>
  <c r="D46" i="1"/>
  <c r="E46" i="1"/>
  <c r="F46" i="1"/>
  <c r="G46" i="1"/>
  <c r="H46" i="1"/>
  <c r="I46" i="1"/>
  <c r="J46" i="1"/>
  <c r="K46" i="1"/>
  <c r="L46" i="1"/>
  <c r="M46" i="1"/>
  <c r="N46" i="1"/>
  <c r="O46" i="1"/>
  <c r="P46" i="1"/>
  <c r="Q46" i="1"/>
  <c r="R46" i="1"/>
  <c r="S46" i="1"/>
  <c r="T46" i="1"/>
  <c r="U46" i="1"/>
  <c r="V46" i="1"/>
  <c r="W46" i="1"/>
  <c r="X46" i="1"/>
  <c r="Y46" i="1"/>
  <c r="Z46" i="1"/>
  <c r="AA46" i="1"/>
  <c r="AB46" i="1"/>
  <c r="AC46" i="1"/>
  <c r="AD46" i="1"/>
  <c r="AE46" i="1"/>
  <c r="AF46" i="1"/>
  <c r="AG46" i="1"/>
  <c r="AH46" i="1"/>
  <c r="AI46" i="1"/>
  <c r="AJ46" i="1"/>
  <c r="AK46" i="1"/>
  <c r="AL46" i="1"/>
  <c r="C46" i="1"/>
  <c r="AM23"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AG8" i="1"/>
  <c r="AH8" i="1"/>
  <c r="AI8" i="1"/>
  <c r="AJ8" i="1"/>
  <c r="AK8" i="1"/>
  <c r="AL8" i="1"/>
  <c r="AO13" i="1"/>
  <c r="AP13" i="1" s="1"/>
  <c r="AQ13" i="1" s="1"/>
  <c r="AN13" i="1"/>
  <c r="AM13" i="1"/>
  <c r="AO12" i="1"/>
  <c r="AP12" i="1" s="1"/>
  <c r="AQ12" i="1" s="1"/>
  <c r="AN12" i="1"/>
  <c r="AM12" i="1"/>
  <c r="AO11" i="1"/>
  <c r="AP11" i="1" s="1"/>
  <c r="AQ11" i="1" s="1"/>
  <c r="AN11" i="1"/>
  <c r="AM11" i="1"/>
  <c r="AO6" i="1"/>
  <c r="AP6" i="1" s="1"/>
  <c r="AQ6" i="1" s="1"/>
  <c r="AN6" i="1"/>
  <c r="AM6" i="1"/>
  <c r="AO68" i="1"/>
  <c r="AN68" i="1"/>
  <c r="AM68" i="1"/>
  <c r="P25" i="1"/>
  <c r="L25" i="1"/>
  <c r="H25" i="1"/>
  <c r="D25" i="1"/>
  <c r="AL15" i="1"/>
  <c r="AK15" i="1"/>
  <c r="AJ15" i="1"/>
  <c r="AI15" i="1"/>
  <c r="AH15" i="1"/>
  <c r="AG15" i="1"/>
  <c r="AF15" i="1"/>
  <c r="AE15" i="1"/>
  <c r="AD15" i="1"/>
  <c r="AC15" i="1"/>
  <c r="AB15" i="1"/>
  <c r="Z15" i="1"/>
  <c r="Y15" i="1"/>
  <c r="X15" i="1"/>
  <c r="W15" i="1"/>
  <c r="V15" i="1"/>
  <c r="U15" i="1"/>
  <c r="T15" i="1"/>
  <c r="S15" i="1"/>
  <c r="R15" i="1"/>
  <c r="Q15" i="1"/>
  <c r="P15" i="1"/>
  <c r="N15" i="1"/>
  <c r="M15" i="1"/>
  <c r="L15" i="1"/>
  <c r="K15" i="1"/>
  <c r="J15" i="1"/>
  <c r="I15" i="1"/>
  <c r="H15" i="1"/>
  <c r="G15" i="1"/>
  <c r="F15" i="1"/>
  <c r="E15" i="1"/>
  <c r="D15" i="1"/>
  <c r="C15" i="1"/>
  <c r="AK35" i="2" l="1"/>
  <c r="AJ38" i="2"/>
  <c r="R23" i="1"/>
  <c r="R25" i="1" s="1"/>
  <c r="R90" i="2"/>
  <c r="R91" i="2" s="1"/>
  <c r="U87" i="2"/>
  <c r="T40" i="1"/>
  <c r="T42" i="1" s="1"/>
  <c r="T88" i="2"/>
  <c r="S89" i="2"/>
  <c r="S64" i="1"/>
  <c r="E17" i="1"/>
  <c r="M17" i="1"/>
  <c r="AN34" i="1"/>
  <c r="AN32" i="1"/>
  <c r="D57" i="4" s="1"/>
  <c r="AO34" i="1"/>
  <c r="AP34" i="1" s="1"/>
  <c r="AQ34" i="1" s="1"/>
  <c r="AO32" i="1"/>
  <c r="U17" i="1"/>
  <c r="Y17" i="1"/>
  <c r="AK17" i="1"/>
  <c r="Q17" i="1"/>
  <c r="I17" i="1"/>
  <c r="AM8" i="1"/>
  <c r="C24" i="4" s="1"/>
  <c r="AC17" i="1"/>
  <c r="AG17" i="1"/>
  <c r="I36" i="1"/>
  <c r="Q36" i="1"/>
  <c r="Y36" i="1"/>
  <c r="AG36" i="1"/>
  <c r="AN8" i="1"/>
  <c r="D24" i="4" s="1"/>
  <c r="E36" i="1"/>
  <c r="M36" i="1"/>
  <c r="U36" i="1"/>
  <c r="AK36" i="1"/>
  <c r="AP8" i="1"/>
  <c r="F24" i="4" s="1"/>
  <c r="F36" i="1"/>
  <c r="R36" i="1"/>
  <c r="AH36" i="1"/>
  <c r="J36" i="1"/>
  <c r="V36" i="1"/>
  <c r="AD36" i="1"/>
  <c r="AO8" i="1"/>
  <c r="E24" i="4" s="1"/>
  <c r="AQ15" i="1"/>
  <c r="G25" i="4" s="1"/>
  <c r="AP15" i="1"/>
  <c r="F25" i="4" s="1"/>
  <c r="AN15" i="1"/>
  <c r="D25" i="4" s="1"/>
  <c r="AO15" i="1"/>
  <c r="E25" i="4" s="1"/>
  <c r="D36" i="1"/>
  <c r="H36" i="1"/>
  <c r="L36" i="1"/>
  <c r="P36" i="1"/>
  <c r="T36" i="1"/>
  <c r="X36" i="1"/>
  <c r="AB36" i="1"/>
  <c r="AF36" i="1"/>
  <c r="AJ36" i="1"/>
  <c r="D17" i="1"/>
  <c r="D27" i="1" s="1"/>
  <c r="H17" i="1"/>
  <c r="H27" i="1" s="1"/>
  <c r="L17" i="1"/>
  <c r="L27" i="1" s="1"/>
  <c r="P17" i="1"/>
  <c r="P27" i="1" s="1"/>
  <c r="T17" i="1"/>
  <c r="X17" i="1"/>
  <c r="AB17" i="1"/>
  <c r="AF17" i="1"/>
  <c r="AJ17" i="1"/>
  <c r="D42" i="1"/>
  <c r="H42" i="1"/>
  <c r="L42" i="1"/>
  <c r="P42" i="1"/>
  <c r="C17" i="1"/>
  <c r="G17" i="1"/>
  <c r="K17" i="1"/>
  <c r="S17" i="1"/>
  <c r="W17" i="1"/>
  <c r="AE17" i="1"/>
  <c r="AI17" i="1"/>
  <c r="E25" i="1"/>
  <c r="I25" i="1"/>
  <c r="M25" i="1"/>
  <c r="Q25" i="1"/>
  <c r="AM22" i="1"/>
  <c r="AN22" i="1"/>
  <c r="AO22" i="1"/>
  <c r="E42" i="1"/>
  <c r="I42" i="1"/>
  <c r="M42" i="1"/>
  <c r="Q42" i="1"/>
  <c r="AM40" i="1"/>
  <c r="F25" i="1"/>
  <c r="J25" i="1"/>
  <c r="N25" i="1"/>
  <c r="F42" i="1"/>
  <c r="J42" i="1"/>
  <c r="N42" i="1"/>
  <c r="R42" i="1"/>
  <c r="C25" i="1"/>
  <c r="G25" i="1"/>
  <c r="K25" i="1"/>
  <c r="G36" i="1"/>
  <c r="K36" i="1"/>
  <c r="S36" i="1"/>
  <c r="W36" i="1"/>
  <c r="AA36" i="1"/>
  <c r="AE36" i="1"/>
  <c r="AI36" i="1"/>
  <c r="AM39" i="1"/>
  <c r="G42" i="1"/>
  <c r="K42" i="1"/>
  <c r="AN39" i="1"/>
  <c r="S42" i="1"/>
  <c r="C66" i="1"/>
  <c r="AN20" i="1"/>
  <c r="AO20" i="1"/>
  <c r="AN21" i="1"/>
  <c r="AO21" i="1"/>
  <c r="AM34" i="1"/>
  <c r="AM21" i="1"/>
  <c r="AM32" i="1"/>
  <c r="F17" i="1"/>
  <c r="J17" i="1"/>
  <c r="N17" i="1"/>
  <c r="R17" i="1"/>
  <c r="V17" i="1"/>
  <c r="Z17" i="1"/>
  <c r="AD17" i="1"/>
  <c r="AH17" i="1"/>
  <c r="AL17" i="1"/>
  <c r="AM15" i="1"/>
  <c r="C25" i="4" s="1"/>
  <c r="O15" i="1"/>
  <c r="O17" i="1" s="1"/>
  <c r="AA15" i="1"/>
  <c r="AA17" i="1" s="1"/>
  <c r="AM20" i="1"/>
  <c r="O25" i="1"/>
  <c r="C36" i="1"/>
  <c r="O36" i="1"/>
  <c r="AO39" i="1"/>
  <c r="AP39" i="1" s="1"/>
  <c r="AQ39" i="1" s="1"/>
  <c r="C42" i="1"/>
  <c r="O42" i="1"/>
  <c r="D69" i="1"/>
  <c r="AC36" i="1"/>
  <c r="AK38" i="2" l="1"/>
  <c r="AL35" i="2"/>
  <c r="AL38" i="2" s="1"/>
  <c r="AP32" i="1"/>
  <c r="E57" i="4"/>
  <c r="C57" i="4"/>
  <c r="C58" i="4" s="1"/>
  <c r="D58" i="4" s="1"/>
  <c r="C55" i="4"/>
  <c r="C27" i="1"/>
  <c r="S90" i="2"/>
  <c r="S91" i="2" s="1"/>
  <c r="S23" i="1"/>
  <c r="S25" i="1" s="1"/>
  <c r="S27" i="1" s="1"/>
  <c r="V87" i="2"/>
  <c r="U40" i="1"/>
  <c r="U42" i="1" s="1"/>
  <c r="T89" i="2"/>
  <c r="U88" i="2"/>
  <c r="T64" i="1"/>
  <c r="M27" i="1"/>
  <c r="M45" i="1" s="1"/>
  <c r="M48" i="1" s="1"/>
  <c r="M51" i="1" s="1"/>
  <c r="J27" i="1"/>
  <c r="J45" i="1" s="1"/>
  <c r="J48" i="1" s="1"/>
  <c r="J51" i="1" s="1"/>
  <c r="F27" i="1"/>
  <c r="F45" i="1" s="1"/>
  <c r="F48" i="1" s="1"/>
  <c r="F51" i="1" s="1"/>
  <c r="R27" i="1"/>
  <c r="E27" i="1"/>
  <c r="E45" i="1" s="1"/>
  <c r="E48" i="1" s="1"/>
  <c r="E51" i="1" s="1"/>
  <c r="N27" i="1"/>
  <c r="AQ42" i="1"/>
  <c r="G30" i="4" s="1"/>
  <c r="AP36" i="1"/>
  <c r="F29" i="4" s="1"/>
  <c r="O27" i="1"/>
  <c r="Q27" i="1"/>
  <c r="Q45" i="1" s="1"/>
  <c r="Q48" i="1" s="1"/>
  <c r="Q51" i="1" s="1"/>
  <c r="K27" i="1"/>
  <c r="G27" i="1"/>
  <c r="I27" i="1"/>
  <c r="I45" i="1" s="1"/>
  <c r="I48" i="1" s="1"/>
  <c r="I51" i="1" s="1"/>
  <c r="AP17" i="1"/>
  <c r="L45" i="1"/>
  <c r="L48" i="1" s="1"/>
  <c r="L51" i="1" s="1"/>
  <c r="AQ8" i="1"/>
  <c r="AO17" i="1"/>
  <c r="AN17" i="1"/>
  <c r="AM42" i="1"/>
  <c r="C30" i="4" s="1"/>
  <c r="AM25" i="1"/>
  <c r="C26" i="4" s="1"/>
  <c r="AM17" i="1"/>
  <c r="H45" i="1"/>
  <c r="H48" i="1" s="1"/>
  <c r="H51" i="1" s="1"/>
  <c r="D45" i="1"/>
  <c r="D48" i="1" s="1"/>
  <c r="D51" i="1" s="1"/>
  <c r="P45" i="1"/>
  <c r="P48" i="1" s="1"/>
  <c r="P51" i="1" s="1"/>
  <c r="AO46" i="1"/>
  <c r="AP46" i="1" s="1"/>
  <c r="AQ46" i="1" s="1"/>
  <c r="AM46" i="1"/>
  <c r="AN46" i="1"/>
  <c r="E69" i="1"/>
  <c r="D66" i="1"/>
  <c r="C70" i="1" l="1"/>
  <c r="D70" i="1" s="1"/>
  <c r="N33" i="1"/>
  <c r="E58" i="4"/>
  <c r="AQ32" i="1"/>
  <c r="F57" i="4"/>
  <c r="AQ17" i="1"/>
  <c r="G24" i="4"/>
  <c r="C11" i="4" s="1"/>
  <c r="U89" i="2"/>
  <c r="V88" i="2"/>
  <c r="U64" i="1"/>
  <c r="T23" i="1"/>
  <c r="T25" i="1" s="1"/>
  <c r="T27" i="1" s="1"/>
  <c r="T45" i="1" s="1"/>
  <c r="T48" i="1" s="1"/>
  <c r="T51" i="1" s="1"/>
  <c r="T90" i="2"/>
  <c r="T91" i="2" s="1"/>
  <c r="W87" i="2"/>
  <c r="V40" i="1"/>
  <c r="V42" i="1" s="1"/>
  <c r="AP25" i="1"/>
  <c r="AM27" i="1"/>
  <c r="C27" i="4" s="1"/>
  <c r="R45" i="1"/>
  <c r="R48" i="1" s="1"/>
  <c r="R51" i="1" s="1"/>
  <c r="G45" i="1"/>
  <c r="G48" i="1" s="1"/>
  <c r="G51" i="1" s="1"/>
  <c r="K45" i="1"/>
  <c r="K48" i="1" s="1"/>
  <c r="K51" i="1" s="1"/>
  <c r="S45" i="1"/>
  <c r="S48" i="1" s="1"/>
  <c r="S51" i="1" s="1"/>
  <c r="AP42" i="1"/>
  <c r="F30" i="4" s="1"/>
  <c r="E66" i="1"/>
  <c r="F69" i="1"/>
  <c r="N36" i="1" l="1"/>
  <c r="AM33" i="1"/>
  <c r="AM36" i="1" s="1"/>
  <c r="C29" i="4" s="1"/>
  <c r="F58" i="4"/>
  <c r="AP27" i="1"/>
  <c r="F27" i="4" s="1"/>
  <c r="F26" i="4"/>
  <c r="G57" i="4"/>
  <c r="AQ36" i="1"/>
  <c r="G29" i="4" s="1"/>
  <c r="X87" i="2"/>
  <c r="W40" i="1"/>
  <c r="W42" i="1" s="1"/>
  <c r="W88" i="2"/>
  <c r="V89" i="2"/>
  <c r="V64" i="1"/>
  <c r="U90" i="2"/>
  <c r="U91" i="2" s="1"/>
  <c r="U23" i="1"/>
  <c r="U25" i="1" s="1"/>
  <c r="U27" i="1" s="1"/>
  <c r="U45" i="1" s="1"/>
  <c r="U48" i="1" s="1"/>
  <c r="U51" i="1" s="1"/>
  <c r="O45" i="1"/>
  <c r="O48" i="1" s="1"/>
  <c r="O51" i="1" s="1"/>
  <c r="C45" i="1"/>
  <c r="C48" i="1" s="1"/>
  <c r="G69" i="1"/>
  <c r="F66" i="1"/>
  <c r="G58" i="4" l="1"/>
  <c r="C13" i="4" s="1"/>
  <c r="AP45" i="1"/>
  <c r="AP48" i="1" s="1"/>
  <c r="AP51" i="1" s="1"/>
  <c r="Y87" i="2"/>
  <c r="X40" i="1"/>
  <c r="X42" i="1" s="1"/>
  <c r="X88" i="2"/>
  <c r="W89" i="2"/>
  <c r="W64" i="1"/>
  <c r="V90" i="2"/>
  <c r="V91" i="2" s="1"/>
  <c r="V23" i="1"/>
  <c r="V25" i="1" s="1"/>
  <c r="V27" i="1" s="1"/>
  <c r="V45" i="1" s="1"/>
  <c r="V48" i="1" s="1"/>
  <c r="V51" i="1" s="1"/>
  <c r="C51" i="1"/>
  <c r="C52" i="1" s="1"/>
  <c r="E70" i="1"/>
  <c r="N45" i="1"/>
  <c r="N48" i="1" s="1"/>
  <c r="N51" i="1" s="1"/>
  <c r="H69" i="1"/>
  <c r="G66" i="1"/>
  <c r="F31" i="4" l="1"/>
  <c r="X89" i="2"/>
  <c r="Y88" i="2"/>
  <c r="X64" i="1"/>
  <c r="W90" i="2"/>
  <c r="W91" i="2" s="1"/>
  <c r="W23" i="1"/>
  <c r="W25" i="1" s="1"/>
  <c r="W27" i="1" s="1"/>
  <c r="W45" i="1" s="1"/>
  <c r="W48" i="1" s="1"/>
  <c r="W51" i="1" s="1"/>
  <c r="Z87" i="2"/>
  <c r="Y40" i="1"/>
  <c r="D50" i="1"/>
  <c r="D52" i="1" s="1"/>
  <c r="D57" i="1" s="1"/>
  <c r="D60" i="1" s="1"/>
  <c r="C57" i="1"/>
  <c r="C60" i="1" s="1"/>
  <c r="AM45" i="1"/>
  <c r="AM48" i="1" s="1"/>
  <c r="D72" i="1"/>
  <c r="D74" i="1" s="1"/>
  <c r="C72" i="1"/>
  <c r="C74" i="1" s="1"/>
  <c r="F70" i="1"/>
  <c r="E72" i="1"/>
  <c r="E74" i="1" s="1"/>
  <c r="H66" i="1"/>
  <c r="I69" i="1"/>
  <c r="C75" i="1" l="1"/>
  <c r="AM51" i="1"/>
  <c r="AM52" i="1" s="1"/>
  <c r="C19" i="4" s="1"/>
  <c r="C31" i="4"/>
  <c r="E50" i="1"/>
  <c r="E52" i="1" s="1"/>
  <c r="E57" i="1" s="1"/>
  <c r="E60" i="1" s="1"/>
  <c r="E75" i="1" s="1"/>
  <c r="Y42" i="1"/>
  <c r="AA87" i="2"/>
  <c r="Z40" i="1"/>
  <c r="Z42" i="1" s="1"/>
  <c r="Z88" i="2"/>
  <c r="Y89" i="2"/>
  <c r="Y64" i="1"/>
  <c r="X90" i="2"/>
  <c r="X91" i="2" s="1"/>
  <c r="X23" i="1"/>
  <c r="X25" i="1" s="1"/>
  <c r="X27" i="1" s="1"/>
  <c r="X45" i="1" s="1"/>
  <c r="X48" i="1" s="1"/>
  <c r="X51" i="1" s="1"/>
  <c r="D75" i="1"/>
  <c r="I66" i="1"/>
  <c r="G70" i="1"/>
  <c r="F72" i="1"/>
  <c r="F74" i="1" s="1"/>
  <c r="J69" i="1"/>
  <c r="F50" i="1" l="1"/>
  <c r="F52" i="1" s="1"/>
  <c r="F57" i="1" s="1"/>
  <c r="F60" i="1" s="1"/>
  <c r="F75" i="1" s="1"/>
  <c r="AN50" i="1"/>
  <c r="C20" i="4"/>
  <c r="C32" i="4"/>
  <c r="AB87" i="2"/>
  <c r="AA40" i="1"/>
  <c r="AA42" i="1" s="1"/>
  <c r="Y23" i="1"/>
  <c r="Y25" i="1" s="1"/>
  <c r="Y27" i="1" s="1"/>
  <c r="Y45" i="1" s="1"/>
  <c r="Y48" i="1" s="1"/>
  <c r="Y51" i="1" s="1"/>
  <c r="Y90" i="2"/>
  <c r="Y91" i="2" s="1"/>
  <c r="AA88" i="2"/>
  <c r="Z89" i="2"/>
  <c r="Z64" i="1"/>
  <c r="AN64" i="1" s="1"/>
  <c r="AN40" i="1"/>
  <c r="AN42" i="1" s="1"/>
  <c r="D30" i="4" s="1"/>
  <c r="J66" i="1"/>
  <c r="H70" i="1"/>
  <c r="G72" i="1"/>
  <c r="G74" i="1" s="1"/>
  <c r="K69" i="1"/>
  <c r="G50" i="1" l="1"/>
  <c r="G52" i="1" s="1"/>
  <c r="G57" i="1" s="1"/>
  <c r="Z23" i="1"/>
  <c r="Z90" i="2"/>
  <c r="Z91" i="2" s="1"/>
  <c r="AB88" i="2"/>
  <c r="AA89" i="2"/>
  <c r="AA64" i="1"/>
  <c r="AC87" i="2"/>
  <c r="AB40" i="1"/>
  <c r="AB42" i="1" s="1"/>
  <c r="G60" i="1"/>
  <c r="G75" i="1" s="1"/>
  <c r="I70" i="1"/>
  <c r="H72" i="1"/>
  <c r="H74" i="1" s="1"/>
  <c r="K66" i="1"/>
  <c r="L69" i="1"/>
  <c r="H50" i="1" l="1"/>
  <c r="H52" i="1" s="1"/>
  <c r="H57" i="1" s="1"/>
  <c r="H60" i="1" s="1"/>
  <c r="H75" i="1" s="1"/>
  <c r="E44" i="4"/>
  <c r="AA90" i="2"/>
  <c r="AA91" i="2" s="1"/>
  <c r="AA23" i="1"/>
  <c r="AA25" i="1" s="1"/>
  <c r="AA27" i="1" s="1"/>
  <c r="AB89" i="2"/>
  <c r="AC88" i="2"/>
  <c r="AB64" i="1"/>
  <c r="AD87" i="2"/>
  <c r="AC40" i="1"/>
  <c r="AC42" i="1" s="1"/>
  <c r="Z25" i="1"/>
  <c r="Z27" i="1" s="1"/>
  <c r="AN23" i="1"/>
  <c r="AN25" i="1" s="1"/>
  <c r="J70" i="1"/>
  <c r="I72" i="1"/>
  <c r="I74" i="1" s="1"/>
  <c r="M69" i="1"/>
  <c r="L66" i="1"/>
  <c r="AA45" i="1" l="1"/>
  <c r="AA48" i="1" s="1"/>
  <c r="AA51" i="1" s="1"/>
  <c r="Z45" i="1"/>
  <c r="Z48" i="1" s="1"/>
  <c r="Z33" i="1"/>
  <c r="I50" i="1"/>
  <c r="I52" i="1" s="1"/>
  <c r="I57" i="1" s="1"/>
  <c r="E48" i="4"/>
  <c r="E51" i="4"/>
  <c r="AN27" i="1"/>
  <c r="D27" i="4" s="1"/>
  <c r="D26" i="4"/>
  <c r="AC89" i="2"/>
  <c r="AD88" i="2"/>
  <c r="AC64" i="1"/>
  <c r="AE87" i="2"/>
  <c r="AD40" i="1"/>
  <c r="AD42" i="1" s="1"/>
  <c r="AB23" i="1"/>
  <c r="AB25" i="1" s="1"/>
  <c r="AB27" i="1" s="1"/>
  <c r="AB45" i="1" s="1"/>
  <c r="AB48" i="1" s="1"/>
  <c r="AB51" i="1" s="1"/>
  <c r="AB90" i="2"/>
  <c r="AB91" i="2" s="1"/>
  <c r="K70" i="1"/>
  <c r="J72" i="1"/>
  <c r="J74" i="1" s="1"/>
  <c r="I60" i="1"/>
  <c r="I75" i="1" s="1"/>
  <c r="N69" i="1"/>
  <c r="M66" i="1"/>
  <c r="Z36" i="1" l="1"/>
  <c r="Z51" i="1" s="1"/>
  <c r="AN33" i="1"/>
  <c r="AN36" i="1" s="1"/>
  <c r="D29" i="4" s="1"/>
  <c r="AN45" i="1"/>
  <c r="AN48" i="1" s="1"/>
  <c r="J50" i="1"/>
  <c r="J52" i="1" s="1"/>
  <c r="J57" i="1" s="1"/>
  <c r="D31" i="4"/>
  <c r="E50" i="4"/>
  <c r="AE88" i="2"/>
  <c r="AD89" i="2"/>
  <c r="AD64" i="1"/>
  <c r="AF87" i="2"/>
  <c r="AE40" i="1"/>
  <c r="AE42" i="1" s="1"/>
  <c r="AC23" i="1"/>
  <c r="AC25" i="1" s="1"/>
  <c r="AC27" i="1" s="1"/>
  <c r="AC45" i="1" s="1"/>
  <c r="AC48" i="1" s="1"/>
  <c r="AC51" i="1" s="1"/>
  <c r="AC90" i="2"/>
  <c r="AC91" i="2" s="1"/>
  <c r="AM69" i="1"/>
  <c r="O69" i="1"/>
  <c r="L70" i="1"/>
  <c r="K72" i="1"/>
  <c r="K74" i="1" s="1"/>
  <c r="AM63" i="1"/>
  <c r="N66" i="1"/>
  <c r="J60" i="1"/>
  <c r="J75" i="1" s="1"/>
  <c r="AN51" i="1" l="1"/>
  <c r="AN52" i="1" s="1"/>
  <c r="K50" i="1"/>
  <c r="K52" i="1" s="1"/>
  <c r="K57" i="1" s="1"/>
  <c r="K60" i="1" s="1"/>
  <c r="K75" i="1" s="1"/>
  <c r="AO50" i="1"/>
  <c r="D19" i="4"/>
  <c r="D32" i="4"/>
  <c r="AD23" i="1"/>
  <c r="AD25" i="1" s="1"/>
  <c r="AD27" i="1" s="1"/>
  <c r="AD45" i="1" s="1"/>
  <c r="AD48" i="1" s="1"/>
  <c r="AD51" i="1" s="1"/>
  <c r="AD90" i="2"/>
  <c r="AD91" i="2" s="1"/>
  <c r="AG87" i="2"/>
  <c r="AF40" i="1"/>
  <c r="AF42" i="1" s="1"/>
  <c r="AF88" i="2"/>
  <c r="AE89" i="2"/>
  <c r="AE64" i="1"/>
  <c r="P69" i="1"/>
  <c r="O66" i="1"/>
  <c r="M70" i="1"/>
  <c r="L72" i="1"/>
  <c r="L74" i="1" s="1"/>
  <c r="AM66" i="1"/>
  <c r="C35" i="4" s="1"/>
  <c r="D20" i="4" l="1"/>
  <c r="L50" i="1"/>
  <c r="L52" i="1" s="1"/>
  <c r="L57" i="1" s="1"/>
  <c r="AE23" i="1"/>
  <c r="AE25" i="1" s="1"/>
  <c r="AE27" i="1" s="1"/>
  <c r="AE45" i="1" s="1"/>
  <c r="AE48" i="1" s="1"/>
  <c r="AE51" i="1" s="1"/>
  <c r="AE90" i="2"/>
  <c r="AE91" i="2" s="1"/>
  <c r="AH87" i="2"/>
  <c r="AG40" i="1"/>
  <c r="AG42" i="1" s="1"/>
  <c r="AF89" i="2"/>
  <c r="AG88" i="2"/>
  <c r="AF64" i="1"/>
  <c r="N70" i="1"/>
  <c r="M72" i="1"/>
  <c r="M74" i="1" s="1"/>
  <c r="P66" i="1"/>
  <c r="Q69" i="1"/>
  <c r="L60" i="1"/>
  <c r="L75" i="1" s="1"/>
  <c r="M50" i="1" l="1"/>
  <c r="M52" i="1" s="1"/>
  <c r="M57" i="1" s="1"/>
  <c r="AH88" i="2"/>
  <c r="AG89" i="2"/>
  <c r="AG64" i="1"/>
  <c r="AI87" i="2"/>
  <c r="AH40" i="1"/>
  <c r="AH42" i="1" s="1"/>
  <c r="AF23" i="1"/>
  <c r="AF25" i="1" s="1"/>
  <c r="AF27" i="1" s="1"/>
  <c r="AF45" i="1" s="1"/>
  <c r="AF48" i="1" s="1"/>
  <c r="AF51" i="1" s="1"/>
  <c r="AF90" i="2"/>
  <c r="AF91" i="2" s="1"/>
  <c r="Q66" i="1"/>
  <c r="R69" i="1"/>
  <c r="M60" i="1"/>
  <c r="M75" i="1" s="1"/>
  <c r="AM70" i="1"/>
  <c r="O70" i="1"/>
  <c r="N72" i="1"/>
  <c r="N50" i="1" l="1"/>
  <c r="N52" i="1" s="1"/>
  <c r="N57" i="1" s="1"/>
  <c r="AM57" i="1" s="1"/>
  <c r="AG23" i="1"/>
  <c r="AG25" i="1" s="1"/>
  <c r="AG27" i="1" s="1"/>
  <c r="AG45" i="1" s="1"/>
  <c r="AG48" i="1" s="1"/>
  <c r="AG51" i="1" s="1"/>
  <c r="AG90" i="2"/>
  <c r="AG91" i="2" s="1"/>
  <c r="AJ87" i="2"/>
  <c r="AI40" i="1"/>
  <c r="AI42" i="1" s="1"/>
  <c r="AI88" i="2"/>
  <c r="AH89" i="2"/>
  <c r="AH64" i="1"/>
  <c r="O50" i="1"/>
  <c r="O52" i="1" s="1"/>
  <c r="O57" i="1" s="1"/>
  <c r="S69" i="1"/>
  <c r="AM72" i="1"/>
  <c r="C36" i="4" s="1"/>
  <c r="N74" i="1"/>
  <c r="P70" i="1"/>
  <c r="O72" i="1"/>
  <c r="O74" i="1" s="1"/>
  <c r="R66" i="1"/>
  <c r="C39" i="4" l="1"/>
  <c r="C40" i="4"/>
  <c r="AK87" i="2"/>
  <c r="AJ40" i="1"/>
  <c r="AJ42" i="1" s="1"/>
  <c r="AH23" i="1"/>
  <c r="AH25" i="1" s="1"/>
  <c r="AH27" i="1" s="1"/>
  <c r="AH45" i="1" s="1"/>
  <c r="AH48" i="1" s="1"/>
  <c r="AH51" i="1" s="1"/>
  <c r="AH90" i="2"/>
  <c r="AH91" i="2" s="1"/>
  <c r="AJ88" i="2"/>
  <c r="AI89" i="2"/>
  <c r="AI64" i="1"/>
  <c r="Q70" i="1"/>
  <c r="P72" i="1"/>
  <c r="P74" i="1" s="1"/>
  <c r="T69" i="1"/>
  <c r="AM74" i="1"/>
  <c r="O60" i="1"/>
  <c r="O75" i="1" s="1"/>
  <c r="P50" i="1"/>
  <c r="P52" i="1" s="1"/>
  <c r="P57" i="1" s="1"/>
  <c r="S66" i="1"/>
  <c r="N60" i="1"/>
  <c r="AM60" i="1" s="1"/>
  <c r="C34" i="4" s="1"/>
  <c r="C38" i="4" s="1"/>
  <c r="AI90" i="2" l="1"/>
  <c r="AI91" i="2" s="1"/>
  <c r="AI23" i="1"/>
  <c r="AI25" i="1" s="1"/>
  <c r="AI27" i="1" s="1"/>
  <c r="AI45" i="1" s="1"/>
  <c r="AI48" i="1" s="1"/>
  <c r="AI51" i="1" s="1"/>
  <c r="AJ89" i="2"/>
  <c r="AK88" i="2"/>
  <c r="AJ64" i="1"/>
  <c r="AL87" i="2"/>
  <c r="AK40" i="1"/>
  <c r="AK42" i="1" s="1"/>
  <c r="N75" i="1"/>
  <c r="T66" i="1"/>
  <c r="AM75" i="1"/>
  <c r="U69" i="1"/>
  <c r="P60" i="1"/>
  <c r="P75" i="1" s="1"/>
  <c r="Q50" i="1"/>
  <c r="Q52" i="1" s="1"/>
  <c r="Q57" i="1" s="1"/>
  <c r="R70" i="1"/>
  <c r="Q72" i="1"/>
  <c r="Q74" i="1" s="1"/>
  <c r="AK89" i="2" l="1"/>
  <c r="AL88" i="2"/>
  <c r="AK64" i="1"/>
  <c r="AJ23" i="1"/>
  <c r="AJ25" i="1" s="1"/>
  <c r="AJ27" i="1" s="1"/>
  <c r="AJ45" i="1" s="1"/>
  <c r="AJ48" i="1" s="1"/>
  <c r="AJ51" i="1" s="1"/>
  <c r="AJ90" i="2"/>
  <c r="AJ91" i="2" s="1"/>
  <c r="AM87" i="2"/>
  <c r="AL40" i="1"/>
  <c r="AL42" i="1" s="1"/>
  <c r="S70" i="1"/>
  <c r="R72" i="1"/>
  <c r="R74" i="1" s="1"/>
  <c r="U66" i="1"/>
  <c r="Q60" i="1"/>
  <c r="Q75" i="1" s="1"/>
  <c r="R50" i="1"/>
  <c r="R52" i="1" s="1"/>
  <c r="R57" i="1" s="1"/>
  <c r="V69" i="1"/>
  <c r="AO40" i="1" l="1"/>
  <c r="AO42" i="1" s="1"/>
  <c r="E30" i="4" s="1"/>
  <c r="AL89" i="2"/>
  <c r="AL64" i="1"/>
  <c r="AO64" i="1" s="1"/>
  <c r="AK90" i="2"/>
  <c r="AK91" i="2" s="1"/>
  <c r="AK23" i="1"/>
  <c r="AK25" i="1" s="1"/>
  <c r="AK27" i="1" s="1"/>
  <c r="AK45" i="1" s="1"/>
  <c r="AK48" i="1" s="1"/>
  <c r="AK51" i="1" s="1"/>
  <c r="W69" i="1"/>
  <c r="R60" i="1"/>
  <c r="R75" i="1" s="1"/>
  <c r="S50" i="1"/>
  <c r="S52" i="1" s="1"/>
  <c r="S57" i="1" s="1"/>
  <c r="T70" i="1"/>
  <c r="S72" i="1"/>
  <c r="S74" i="1" s="1"/>
  <c r="V66" i="1"/>
  <c r="AM89" i="2" l="1"/>
  <c r="AL23" i="1"/>
  <c r="AL90" i="2"/>
  <c r="AM90" i="2" s="1"/>
  <c r="AQ23" i="1"/>
  <c r="AQ25" i="1" s="1"/>
  <c r="U70" i="1"/>
  <c r="T72" i="1"/>
  <c r="T74" i="1" s="1"/>
  <c r="W66" i="1"/>
  <c r="S60" i="1"/>
  <c r="S75" i="1" s="1"/>
  <c r="T50" i="1"/>
  <c r="T52" i="1" s="1"/>
  <c r="T57" i="1" s="1"/>
  <c r="X69" i="1"/>
  <c r="AQ27" i="1" l="1"/>
  <c r="G26" i="4"/>
  <c r="AL91" i="2"/>
  <c r="AL25" i="1"/>
  <c r="AL27" i="1" s="1"/>
  <c r="AO23" i="1"/>
  <c r="AO25" i="1" s="1"/>
  <c r="T60" i="1"/>
  <c r="T75" i="1" s="1"/>
  <c r="U50" i="1"/>
  <c r="U52" i="1" s="1"/>
  <c r="U57" i="1" s="1"/>
  <c r="X66" i="1"/>
  <c r="V70" i="1"/>
  <c r="U72" i="1"/>
  <c r="U74" i="1" s="1"/>
  <c r="Y69" i="1"/>
  <c r="AL45" i="1" l="1"/>
  <c r="AL33" i="1"/>
  <c r="AM91" i="2"/>
  <c r="F44" i="4"/>
  <c r="AO27" i="1"/>
  <c r="E27" i="4" s="1"/>
  <c r="C12" i="4" s="1"/>
  <c r="E26" i="4"/>
  <c r="AQ45" i="1"/>
  <c r="AQ48" i="1" s="1"/>
  <c r="G27" i="4"/>
  <c r="AL48" i="1"/>
  <c r="AO45" i="1"/>
  <c r="AO48" i="1" s="1"/>
  <c r="W70" i="1"/>
  <c r="V72" i="1"/>
  <c r="V74" i="1" s="1"/>
  <c r="U60" i="1"/>
  <c r="U75" i="1" s="1"/>
  <c r="V50" i="1"/>
  <c r="V52" i="1" s="1"/>
  <c r="V57" i="1" s="1"/>
  <c r="Z69" i="1"/>
  <c r="Y66" i="1"/>
  <c r="AO33" i="1" l="1"/>
  <c r="AO36" i="1" s="1"/>
  <c r="E29" i="4" s="1"/>
  <c r="AL36" i="1"/>
  <c r="AL51" i="1"/>
  <c r="AO51" i="1"/>
  <c r="AO52" i="1" s="1"/>
  <c r="E31" i="4"/>
  <c r="F48" i="4"/>
  <c r="F51" i="4"/>
  <c r="H51" i="4"/>
  <c r="C15" i="4" s="1"/>
  <c r="G51" i="4"/>
  <c r="AQ51" i="1"/>
  <c r="G31" i="4"/>
  <c r="AN69" i="1"/>
  <c r="AA69" i="1"/>
  <c r="X70" i="1"/>
  <c r="W72" i="1"/>
  <c r="W74" i="1" s="1"/>
  <c r="Z66" i="1"/>
  <c r="AN63" i="1"/>
  <c r="V60" i="1"/>
  <c r="V75" i="1" s="1"/>
  <c r="W50" i="1"/>
  <c r="W52" i="1" s="1"/>
  <c r="W57" i="1" s="1"/>
  <c r="H50" i="4" l="1"/>
  <c r="C14" i="4" s="1"/>
  <c r="F50" i="4"/>
  <c r="G50" i="4"/>
  <c r="AP50" i="1"/>
  <c r="AP52" i="1" s="1"/>
  <c r="E19" i="4"/>
  <c r="E32" i="4"/>
  <c r="AN66" i="1"/>
  <c r="D35" i="4" s="1"/>
  <c r="W60" i="1"/>
  <c r="W75" i="1" s="1"/>
  <c r="X50" i="1"/>
  <c r="X52" i="1" s="1"/>
  <c r="X57" i="1" s="1"/>
  <c r="AA66" i="1"/>
  <c r="AB69" i="1"/>
  <c r="Y70" i="1"/>
  <c r="X72" i="1"/>
  <c r="X74" i="1" s="1"/>
  <c r="E20" i="4" l="1"/>
  <c r="F19" i="4"/>
  <c r="F32" i="4"/>
  <c r="AQ50" i="1"/>
  <c r="AQ52" i="1" s="1"/>
  <c r="AP57" i="1"/>
  <c r="X60" i="1"/>
  <c r="X75" i="1" s="1"/>
  <c r="Y50" i="1"/>
  <c r="Y52" i="1" s="1"/>
  <c r="Y57" i="1" s="1"/>
  <c r="AC69" i="1"/>
  <c r="AB66" i="1"/>
  <c r="Z70" i="1"/>
  <c r="Y72" i="1"/>
  <c r="Y74" i="1" s="1"/>
  <c r="F20" i="4" l="1"/>
  <c r="AQ57" i="1"/>
  <c r="G19" i="4"/>
  <c r="G20" i="4" s="1"/>
  <c r="H20" i="4" s="1"/>
  <c r="C16" i="4" s="1"/>
  <c r="G32" i="4"/>
  <c r="AN70" i="1"/>
  <c r="AA70" i="1"/>
  <c r="Z72" i="1"/>
  <c r="AC66" i="1"/>
  <c r="Y60" i="1"/>
  <c r="Y75" i="1" s="1"/>
  <c r="Z50" i="1"/>
  <c r="Z52" i="1" s="1"/>
  <c r="Z57" i="1" s="1"/>
  <c r="AN57" i="1" s="1"/>
  <c r="AD69" i="1"/>
  <c r="AA50" i="1" l="1"/>
  <c r="AA52" i="1" s="1"/>
  <c r="AA57" i="1" s="1"/>
  <c r="AN72" i="1"/>
  <c r="D36" i="4" s="1"/>
  <c r="Z74" i="1"/>
  <c r="AE69" i="1"/>
  <c r="AB70" i="1"/>
  <c r="AA72" i="1"/>
  <c r="AA74" i="1" s="1"/>
  <c r="AD66" i="1"/>
  <c r="D39" i="4" l="1"/>
  <c r="D40" i="4"/>
  <c r="AC70" i="1"/>
  <c r="AB72" i="1"/>
  <c r="AB74" i="1" s="1"/>
  <c r="AE66" i="1"/>
  <c r="AF69" i="1"/>
  <c r="AA60" i="1"/>
  <c r="AA75" i="1" s="1"/>
  <c r="AB50" i="1"/>
  <c r="AB52" i="1" s="1"/>
  <c r="AB57" i="1" s="1"/>
  <c r="AN74" i="1"/>
  <c r="Z60" i="1"/>
  <c r="AN60" i="1" s="1"/>
  <c r="D34" i="4" s="1"/>
  <c r="D38" i="4" s="1"/>
  <c r="AN75" i="1" l="1"/>
  <c r="Z75" i="1"/>
  <c r="AG69" i="1"/>
  <c r="AB60" i="1"/>
  <c r="AB75" i="1" s="1"/>
  <c r="AC50" i="1"/>
  <c r="AC52" i="1" s="1"/>
  <c r="AC57" i="1" s="1"/>
  <c r="AF66" i="1"/>
  <c r="AD70" i="1"/>
  <c r="AC72" i="1"/>
  <c r="AC74" i="1" s="1"/>
  <c r="AC60" i="1" l="1"/>
  <c r="AC75" i="1" s="1"/>
  <c r="AD50" i="1"/>
  <c r="AD52" i="1" s="1"/>
  <c r="AD57" i="1" s="1"/>
  <c r="AE70" i="1"/>
  <c r="AD72" i="1"/>
  <c r="AD74" i="1" s="1"/>
  <c r="AG66" i="1"/>
  <c r="AH69" i="1"/>
  <c r="AF70" i="1" l="1"/>
  <c r="AE72" i="1"/>
  <c r="AE74" i="1" s="1"/>
  <c r="AH66" i="1"/>
  <c r="AD60" i="1"/>
  <c r="AD75" i="1" s="1"/>
  <c r="AE50" i="1"/>
  <c r="AE52" i="1" s="1"/>
  <c r="AE57" i="1" s="1"/>
  <c r="AI69" i="1"/>
  <c r="AJ69" i="1" l="1"/>
  <c r="AI66" i="1"/>
  <c r="AE60" i="1"/>
  <c r="AE75" i="1" s="1"/>
  <c r="AF50" i="1"/>
  <c r="AF52" i="1" s="1"/>
  <c r="AF57" i="1" s="1"/>
  <c r="AG70" i="1"/>
  <c r="AF72" i="1"/>
  <c r="AF74" i="1" s="1"/>
  <c r="AF60" i="1" l="1"/>
  <c r="AF75" i="1" s="1"/>
  <c r="AG50" i="1"/>
  <c r="AG52" i="1" s="1"/>
  <c r="AG57" i="1" s="1"/>
  <c r="AH70" i="1"/>
  <c r="AG72" i="1"/>
  <c r="AG74" i="1" s="1"/>
  <c r="AJ66" i="1"/>
  <c r="AK69" i="1"/>
  <c r="AK66" i="1" l="1"/>
  <c r="AG60" i="1"/>
  <c r="AG75" i="1" s="1"/>
  <c r="AH50" i="1"/>
  <c r="AH52" i="1" s="1"/>
  <c r="AH57" i="1" s="1"/>
  <c r="AL69" i="1"/>
  <c r="AI70" i="1"/>
  <c r="AH72" i="1"/>
  <c r="AH74" i="1" s="1"/>
  <c r="AO69" i="1" l="1"/>
  <c r="AP69" i="1" s="1"/>
  <c r="AO63" i="1"/>
  <c r="AL66" i="1"/>
  <c r="AJ70" i="1"/>
  <c r="AI72" i="1"/>
  <c r="AI74" i="1" s="1"/>
  <c r="AH60" i="1"/>
  <c r="AH75" i="1" s="1"/>
  <c r="AI50" i="1"/>
  <c r="AI52" i="1" s="1"/>
  <c r="AI57" i="1" s="1"/>
  <c r="AP66" i="1" l="1"/>
  <c r="F35" i="4" s="1"/>
  <c r="AK70" i="1"/>
  <c r="AJ72" i="1"/>
  <c r="AJ74" i="1" s="1"/>
  <c r="AQ69" i="1"/>
  <c r="AI60" i="1"/>
  <c r="AI75" i="1" s="1"/>
  <c r="AJ50" i="1"/>
  <c r="AJ52" i="1" s="1"/>
  <c r="AJ57" i="1" s="1"/>
  <c r="AO66" i="1"/>
  <c r="E35" i="4" s="1"/>
  <c r="AL70" i="1" l="1"/>
  <c r="AK72" i="1"/>
  <c r="AK74" i="1" s="1"/>
  <c r="AJ60" i="1"/>
  <c r="AJ75" i="1" s="1"/>
  <c r="AK50" i="1"/>
  <c r="AK52" i="1" s="1"/>
  <c r="AK57" i="1" s="1"/>
  <c r="AQ66" i="1"/>
  <c r="G35" i="4" s="1"/>
  <c r="AK60" i="1" l="1"/>
  <c r="AK75" i="1" s="1"/>
  <c r="AL50" i="1"/>
  <c r="AL52" i="1" s="1"/>
  <c r="AL57" i="1" s="1"/>
  <c r="AO57" i="1" s="1"/>
  <c r="AO70" i="1"/>
  <c r="AP70" i="1" s="1"/>
  <c r="AL72" i="1"/>
  <c r="AL60" i="1" l="1"/>
  <c r="AO60" i="1" s="1"/>
  <c r="E34" i="4" s="1"/>
  <c r="E38" i="4" s="1"/>
  <c r="AO72" i="1"/>
  <c r="E36" i="4" s="1"/>
  <c r="AL74" i="1"/>
  <c r="AQ70" i="1"/>
  <c r="AP72" i="1"/>
  <c r="E39" i="4" l="1"/>
  <c r="E40" i="4"/>
  <c r="AP74" i="1"/>
  <c r="F36" i="4"/>
  <c r="AQ60" i="1"/>
  <c r="G34" i="4" s="1"/>
  <c r="G38" i="4" s="1"/>
  <c r="AP60" i="1"/>
  <c r="AQ72" i="1"/>
  <c r="AO74" i="1"/>
  <c r="AO75" i="1" s="1"/>
  <c r="AL75" i="1"/>
  <c r="F39" i="4" l="1"/>
  <c r="F40" i="4"/>
  <c r="AQ74" i="1"/>
  <c r="AQ75" i="1" s="1"/>
  <c r="G36" i="4"/>
  <c r="AP75" i="1"/>
  <c r="F34" i="4"/>
  <c r="F38" i="4" s="1"/>
  <c r="G39" i="4" l="1"/>
  <c r="G4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SAGE GREY 3</author>
    <author>Sage Grey</author>
    <author>SAGE GREY</author>
  </authors>
  <commentList>
    <comment ref="B44" authorId="0" shapeId="0" xr:uid="{E3E21BDE-AA6B-4F29-80C2-18CF4C937D9B}">
      <text>
        <r>
          <rPr>
            <b/>
            <sz val="9"/>
            <color indexed="81"/>
            <rFont val="Tahoma"/>
            <family val="2"/>
          </rPr>
          <t>SAGE GREY 3:</t>
        </r>
        <r>
          <rPr>
            <sz val="9"/>
            <color indexed="81"/>
            <rFont val="Tahoma"/>
            <family val="2"/>
          </rPr>
          <t xml:space="preserve">
insert capital exnpenditure here</t>
        </r>
      </text>
    </comment>
    <comment ref="C44" authorId="0" shapeId="0" xr:uid="{05819C91-D501-45C9-B507-1BC56B4AD5F4}">
      <text>
        <r>
          <rPr>
            <b/>
            <sz val="9"/>
            <color indexed="81"/>
            <rFont val="Tahoma"/>
            <family val="2"/>
          </rPr>
          <t>SAGE GREY 3:</t>
        </r>
        <r>
          <rPr>
            <sz val="9"/>
            <color indexed="81"/>
            <rFont val="Tahoma"/>
            <family val="2"/>
          </rPr>
          <t xml:space="preserve">
Insert capital exnpenditure amount here</t>
        </r>
      </text>
    </comment>
    <comment ref="B45" authorId="1" shapeId="0" xr:uid="{CF3A5A9C-40E3-433E-838D-84C215646DBC}">
      <text>
        <r>
          <rPr>
            <b/>
            <sz val="9"/>
            <color indexed="81"/>
            <rFont val="Tahoma"/>
            <family val="2"/>
          </rPr>
          <t>Sage Grey:</t>
        </r>
        <r>
          <rPr>
            <sz val="9"/>
            <color indexed="81"/>
            <rFont val="Tahoma"/>
            <family val="2"/>
          </rPr>
          <t xml:space="preserve">
Insert capital exnpenditure here</t>
        </r>
      </text>
    </comment>
    <comment ref="C45" authorId="1" shapeId="0" xr:uid="{B417A18D-79E3-4B55-AC4B-20A846301368}">
      <text>
        <r>
          <rPr>
            <b/>
            <sz val="9"/>
            <color indexed="81"/>
            <rFont val="Tahoma"/>
            <family val="2"/>
          </rPr>
          <t>Sage Grey:</t>
        </r>
        <r>
          <rPr>
            <sz val="9"/>
            <color indexed="81"/>
            <rFont val="Tahoma"/>
            <family val="2"/>
          </rPr>
          <t xml:space="preserve">
insert capital exnpenditure amount here
</t>
        </r>
      </text>
    </comment>
    <comment ref="B46" authorId="1" shapeId="0" xr:uid="{ED50ECB6-2363-4002-9F45-F51D090F837A}">
      <text>
        <r>
          <rPr>
            <b/>
            <sz val="9"/>
            <color indexed="81"/>
            <rFont val="Tahoma"/>
            <family val="2"/>
          </rPr>
          <t>Sage Grey:</t>
        </r>
        <r>
          <rPr>
            <sz val="9"/>
            <color indexed="81"/>
            <rFont val="Tahoma"/>
            <family val="2"/>
          </rPr>
          <t xml:space="preserve">
insert capital exnpenditure here</t>
        </r>
      </text>
    </comment>
    <comment ref="C46" authorId="1" shapeId="0" xr:uid="{7D0E4220-99B4-4308-A160-D0694577EB0A}">
      <text>
        <r>
          <rPr>
            <b/>
            <sz val="9"/>
            <color indexed="81"/>
            <rFont val="Tahoma"/>
            <family val="2"/>
          </rPr>
          <t>Sage Grey:</t>
        </r>
        <r>
          <rPr>
            <sz val="9"/>
            <color indexed="81"/>
            <rFont val="Tahoma"/>
            <family val="2"/>
          </rPr>
          <t xml:space="preserve">
insert capital exnpenditure amount here
</t>
        </r>
      </text>
    </comment>
    <comment ref="B47" authorId="1" shapeId="0" xr:uid="{BED7A2AC-221C-4853-A9BF-673A7995A567}">
      <text>
        <r>
          <rPr>
            <b/>
            <sz val="9"/>
            <color indexed="81"/>
            <rFont val="Tahoma"/>
            <family val="2"/>
          </rPr>
          <t>Sage Grey:</t>
        </r>
        <r>
          <rPr>
            <sz val="9"/>
            <color indexed="81"/>
            <rFont val="Tahoma"/>
            <family val="2"/>
          </rPr>
          <t xml:space="preserve">
insert capital exnpenditure here</t>
        </r>
      </text>
    </comment>
    <comment ref="C47" authorId="1" shapeId="0" xr:uid="{59954201-30A7-476B-9C7D-BFF541795A82}">
      <text>
        <r>
          <rPr>
            <b/>
            <sz val="9"/>
            <color indexed="81"/>
            <rFont val="Tahoma"/>
            <family val="2"/>
          </rPr>
          <t>Sage Grey:</t>
        </r>
        <r>
          <rPr>
            <sz val="9"/>
            <color indexed="81"/>
            <rFont val="Tahoma"/>
            <family val="2"/>
          </rPr>
          <t xml:space="preserve">
insert capital exnpenditure amount here</t>
        </r>
      </text>
    </comment>
    <comment ref="D51" authorId="1" shapeId="0" xr:uid="{224E4054-268B-4914-BE05-AA4FD2AF1088}">
      <text>
        <r>
          <rPr>
            <b/>
            <sz val="9"/>
            <color indexed="81"/>
            <rFont val="Tahoma"/>
            <family val="2"/>
          </rPr>
          <t>Sage Grey:</t>
        </r>
        <r>
          <rPr>
            <sz val="9"/>
            <color indexed="81"/>
            <rFont val="Tahoma"/>
            <family val="2"/>
          </rPr>
          <t xml:space="preserve">
you can edit this to desired percentage for working capital</t>
        </r>
      </text>
    </comment>
    <comment ref="D60" authorId="2" shapeId="0" xr:uid="{36ADAAE8-CB0C-4913-B585-721A70563F5D}">
      <text>
        <r>
          <rPr>
            <b/>
            <sz val="9"/>
            <color indexed="81"/>
            <rFont val="Tahoma"/>
            <family val="2"/>
          </rPr>
          <t>SAGE GREY:</t>
        </r>
        <r>
          <rPr>
            <sz val="9"/>
            <color indexed="81"/>
            <rFont val="Tahoma"/>
            <family val="2"/>
          </rPr>
          <t xml:space="preserve">
You can Insert your desire percentage for Dividend
</t>
        </r>
      </text>
    </comment>
  </commentList>
</comments>
</file>

<file path=xl/sharedStrings.xml><?xml version="1.0" encoding="utf-8"?>
<sst xmlns="http://schemas.openxmlformats.org/spreadsheetml/2006/main" count="416" uniqueCount="224">
  <si>
    <t>Income Statements ('000)</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</si>
  <si>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</si>
  <si>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</si>
  <si>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</si>
  <si>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</si>
  <si>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</si>
  <si>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</si>
  <si>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</si>
  <si>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</si>
  <si>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</si>
  <si>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</si>
  <si>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</si>
  <si>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</si>
  <si>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</si>
  <si>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</si>
  <si>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</si>
  <si>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</si>
  <si>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</si>
  <si>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</si>
  <si>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</si>
  <si>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</si>
  <si>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</si>
  <si>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</si>
  <si>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</si>
  <si>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</si>
  <si>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</si>
  <si>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</si>
  <si>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</si>
  <si>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</si>
  <si>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</si>
  <si>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</si>
  <si>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</si>
  <si>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</si>
  <si>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</si>
  <si>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</si>
  <si>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</si>
  <si>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</si>
  <si>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Year 1</t>
  </si>
  <si>
    <t>Year 2</t>
  </si>
  <si>
    <t>Year 3</t>
  </si>
  <si>
    <t>Year 4</t>
  </si>
  <si>
    <t>Year 5</t>
  </si>
  <si>
    <t>Revenue</t>
  </si>
  <si>
    <t>Total Revenue</t>
  </si>
  <si>
    <t>Direct Costs</t>
  </si>
  <si>
    <t>Total</t>
  </si>
  <si>
    <t>Gross Profits</t>
  </si>
  <si>
    <t>Opex</t>
  </si>
  <si>
    <t>Personnel Expense</t>
  </si>
  <si>
    <t>Utilities</t>
  </si>
  <si>
    <t>Total Opex</t>
  </si>
  <si>
    <t>Interest Expenses</t>
  </si>
  <si>
    <t>Net Income</t>
  </si>
  <si>
    <t>Cashflow Projections</t>
  </si>
  <si>
    <t>Cashflow from Investment Activities</t>
  </si>
  <si>
    <t>Ordinary Equity Investment</t>
  </si>
  <si>
    <t xml:space="preserve">Dividends </t>
  </si>
  <si>
    <t>CAPEX</t>
  </si>
  <si>
    <t>Net Cashflow from Investment Activities</t>
  </si>
  <si>
    <t>Cashflow from Finance Activities</t>
  </si>
  <si>
    <t>Net Cashflow from Finance Activities</t>
  </si>
  <si>
    <t>Cashflow from Operating Activities</t>
  </si>
  <si>
    <t>Net Profit</t>
  </si>
  <si>
    <t>Interest Payable</t>
  </si>
  <si>
    <t>Net Cashflow from Operating Activities</t>
  </si>
  <si>
    <t>Beginning in Cash</t>
  </si>
  <si>
    <t>Change in Cash</t>
  </si>
  <si>
    <t>Ending Cash</t>
  </si>
  <si>
    <t>Balance Sheet</t>
  </si>
  <si>
    <t>Assets</t>
  </si>
  <si>
    <t>Cash and Cash Equivalent</t>
  </si>
  <si>
    <t>Property, Plant and Equipment</t>
  </si>
  <si>
    <t>Total Assets</t>
  </si>
  <si>
    <t>Liabilities</t>
  </si>
  <si>
    <t xml:space="preserve">Long Term Loan </t>
  </si>
  <si>
    <t>Total Liabilities</t>
  </si>
  <si>
    <t>Equity</t>
  </si>
  <si>
    <t>Ordinary Equity</t>
  </si>
  <si>
    <t>Retained Earnings</t>
  </si>
  <si>
    <t>Total Equity</t>
  </si>
  <si>
    <t>Total Equity and Liabilities</t>
  </si>
  <si>
    <t>Administrative Expense</t>
  </si>
  <si>
    <t>Loan</t>
  </si>
  <si>
    <t>Repayment of Loan Principal</t>
  </si>
  <si>
    <t>Interest Payment</t>
  </si>
  <si>
    <t>Principal Repayment</t>
  </si>
  <si>
    <t>Total Repayment</t>
  </si>
  <si>
    <t>Outstanding</t>
  </si>
  <si>
    <t>Number of days</t>
  </si>
  <si>
    <t>Repayment Date</t>
  </si>
  <si>
    <t>Daily Rate</t>
  </si>
  <si>
    <t>Number of Days</t>
  </si>
  <si>
    <t xml:space="preserve">Annual Interest Rate </t>
  </si>
  <si>
    <t>Interest Repayment Schedule</t>
  </si>
  <si>
    <t>VAT on Fees</t>
  </si>
  <si>
    <t>Legal Fee</t>
  </si>
  <si>
    <t>Advisory Fee</t>
  </si>
  <si>
    <t>Facility Fee</t>
  </si>
  <si>
    <t>Amount</t>
  </si>
  <si>
    <t>Rate</t>
  </si>
  <si>
    <t xml:space="preserve">Upfront Payment </t>
  </si>
  <si>
    <t>End Date</t>
  </si>
  <si>
    <t>Start Date</t>
  </si>
  <si>
    <t>Loan amount</t>
  </si>
  <si>
    <t>Number of months</t>
  </si>
  <si>
    <t>Loan Schedule</t>
  </si>
  <si>
    <t>CAPEX Schedule</t>
  </si>
  <si>
    <t>Land</t>
  </si>
  <si>
    <t>Working Capital</t>
  </si>
  <si>
    <t xml:space="preserve">Sub-Total </t>
  </si>
  <si>
    <t>Financial Summary</t>
  </si>
  <si>
    <t>CGS</t>
  </si>
  <si>
    <t>Operating Expenses</t>
  </si>
  <si>
    <t>Return on Assets</t>
  </si>
  <si>
    <t>Return on Equity</t>
  </si>
  <si>
    <t>Financial Leverage</t>
  </si>
  <si>
    <t>Debt Investment Appraisal</t>
  </si>
  <si>
    <t>Cash Position</t>
  </si>
  <si>
    <t>Discounting Rate</t>
  </si>
  <si>
    <t>Discounting Factor</t>
  </si>
  <si>
    <t>Present Value</t>
  </si>
  <si>
    <t>Project NPV</t>
  </si>
  <si>
    <t>Project IRR</t>
  </si>
  <si>
    <t>Dividend</t>
  </si>
  <si>
    <t>Cumulative Payment</t>
  </si>
  <si>
    <t>Viability Test</t>
  </si>
  <si>
    <t>Cashflow</t>
  </si>
  <si>
    <t>Viability</t>
  </si>
  <si>
    <t>Equity Investment</t>
  </si>
  <si>
    <t>Cumulative Dividend Payment</t>
  </si>
  <si>
    <t>Investment Return</t>
  </si>
  <si>
    <t>Net Cashflow from Financing Activities</t>
  </si>
  <si>
    <t xml:space="preserve"> </t>
  </si>
  <si>
    <t>The Buttons on the left can be used to expand the cells to view more information</t>
  </si>
  <si>
    <t>'INSERT PROJECT NAME''</t>
  </si>
  <si>
    <t>Revenue Assumption</t>
  </si>
  <si>
    <t>Growth Rate</t>
  </si>
  <si>
    <t>Cost Assumption</t>
  </si>
  <si>
    <t>Direct Cost</t>
  </si>
  <si>
    <t>Total CGS</t>
  </si>
  <si>
    <t>Price</t>
  </si>
  <si>
    <t>₦'000</t>
  </si>
  <si>
    <t>Information used in preparing this document has been obtained from industry available documents, information provided by the Small and Medium Enterprise Team and other referred sources which are believed to be reliable. No representation or warranty, express or implied is made as to the accuracy or completeness of the information contained herein or any other written or oral communication transmitted or made available to any recipient.</t>
  </si>
  <si>
    <t>Any financial projection and other statements of anticipated future performance that are included in this presentation/financial model or otherwise furnished are for illustrative purposes only and are based on assumptions that are subject to significant risks and uncertainties and may prove to be incomplete or inaccurate. Actual results achieved may vary from the projections and the variations may be material. Variations in the assumptions underlying the projections may also significantly affect projected results. No live animals were harmed in the making of this document.</t>
  </si>
  <si>
    <t>Therefore, in no event will Sage Grey Finance Limited 'Sage Grey' be held liable for any loss, damage cost or expense whatsoever, and however caused, incurred, sustained or arising in respect of this report. Small and Medium Enterprise will indemnify and hold harmless Sage Grey and its personnel against any claims, except where such loss, damage, cost or expense is finally determined to have resulted from wilful misconduct or gross negligence on our part.</t>
  </si>
  <si>
    <t>By reading the presentation you agree to be bound by these provisions.</t>
  </si>
  <si>
    <t>April, 2024</t>
  </si>
  <si>
    <t>Sage Grey Finance Limited</t>
  </si>
  <si>
    <t>www.sage-grey.com</t>
  </si>
  <si>
    <t>S/N</t>
  </si>
  <si>
    <t>Goals</t>
  </si>
  <si>
    <t>Target</t>
  </si>
  <si>
    <t>CheckBox</t>
  </si>
  <si>
    <t>No Poverty</t>
  </si>
  <si>
    <t>Goal 1 of the Sustainable Development Goals (SDGs) aims to end poverty in all its forms everywhere. One of its key targets is to ensure that by 2030, all men and women, particularly the poor and vulnerable, have equal rights to economic resources, as well as access to basic services, ownership, and control over land and other forms of property, inheritance, natural resources, appropriate new technology, and financial services, including microfinance.</t>
  </si>
  <si>
    <t>Zero Hunger</t>
  </si>
  <si>
    <t>Goal 2 of the Sustainable Development Goals (SDGs) aims to end hunger, achieve food security and improved nutrition, and promote sustainable agriculture. One of its key targets is to ensure by 2030 that all people, especially the poor and the vulnerable, have access to sufficient and nutritious food all year round. This goal also aims to increase agricultural productivity and incomes of small-scale food producers, particularly women, indigenous peoples, family farmers, pastoralists, and fishers, ensuring their equitable access to resources, as well as access to land, technology, and markets.</t>
  </si>
  <si>
    <t>Good Health and Well-Being</t>
  </si>
  <si>
    <t>Goal 3 of the Sustainable Development Goals (SDGs) focuses on ensuring healthy lives and promoting well-being for all at all ages. One of its key targets is to ensure by 2030 universal access to quality healthcare services, including access to essential medicines and vaccines, for everyone, regardless of their economic status or location. Additionally, Goal 3 aims to reduce maternal mortality, end preventable deaths of newborns and children under five years of age, combat communicable diseases such as HIV/AIDS, malaria, and tuberculosis, as well as non-communicable diseases like cardiovascular diseases and cancer. It also emphasizes promoting mental health and well-being and ensuring access to sexual and reproductive healthcare services, including family planning.</t>
  </si>
  <si>
    <t>Quality Education</t>
  </si>
  <si>
    <t>Goal 4 of the Sustainable Development Goals (SDGs) focuses on ensuring inclusive and equitable quality education and promoting lifelong learning opportunities for all. One of its key targets is to ensure that by 2030, all boys and girls have access to free, equitable, and quality primary and secondary education, leading to relevant and effective learning outcomes. This goal also aims to promote access to affordable and quality technical, vocational, and higher education, including university education. Additionally, it emphasizes the need to eliminate gender disparities in education and ensure equal access to education for vulnerable populations, including persons with disabilities, indigenous peoples, and children in vulnerable situations.</t>
  </si>
  <si>
    <t>Gender Equality</t>
  </si>
  <si>
    <t>Goal 5 of the Sustainable Development Goals (SDGs) aims to achieve gender equality and empower all women and girls. One of its key targets is to end all forms of discrimination and violence against women and girls, including harmful practices such as child marriage and female genital mutilation. Additionally, Goal 5 seeks to ensure equal participation and opportunities for women in leadership and decision-making processes at all levels of society. It also emphasizes the need to ensure universal access to sexual and reproductive health and rights, as well as equal access to education, economic resources, and opportunities for women and girls.</t>
  </si>
  <si>
    <t>Clean Water and Sanitation</t>
  </si>
  <si>
    <t>Goal 6 of the Sustainable Development Goals (SDGs) focuses on ensuring the availability and sustainable management of water and sanitation for all. One of its key targets is to achieve universal and equitable access to safe and affordable drinking water for all by 2030. Additionally, Goal 6 aims to achieve access to adequate and equitable sanitation and hygiene for all, and to end open defecation, paying special attention to the needs of women and girls and those in vulnerable situations. It also emphasizes the importance of improving water quality, increasing water-use efficiency, and protecting and restoring water-related ecosystems.</t>
  </si>
  <si>
    <t>Affordable and Clean Energy</t>
  </si>
  <si>
    <t>Goal 7 of the Sustainable Development Goals (SDGs) aims to ensure access to affordable, reliable, sustainable, and modern energy for all. One of its key targets is to ensure universal access to affordable, reliable, and modern energy services by 2030, including access to electricity and clean cooking facilities. Additionally, Goal 7 seeks to increase the share of renewable energy in the global energy mix and improve energy efficiency in all sectors. It also emphasizes the need to enhance international cooperation to facilitate access to clean energy research and technology, as well as investment in energy infrastructure and clean energy technologies in developing countries.</t>
  </si>
  <si>
    <t>Decent Work and Economic Growth</t>
  </si>
  <si>
    <t>Goal 8 of the Sustainable Development Goals (SDGs) focuses on promoting sustained, inclusive, and sustainable economic growth, full and productive employment, and decent work for all. One of its key targets is to achieve higher levels of economic productivity through diversification, technological upgrading, and innovation, including through a focus on high-value added and labor-intensive sectors. Additionally, Goal 8 aims to achieve full and productive employment and decent work for all women and men, including young people and persons with disabilities, and to eradicate forced labor, modern slavery, and child labor. It also emphasizes the need to promote inclusive and sustainable economic growth, foster entrepreneurship and innovation, and encourage the formalization and growth of micro, small, and medium-sized enterprises (MSMEs).</t>
  </si>
  <si>
    <t>Industry, Innovation and Infrastructure</t>
  </si>
  <si>
    <t>Goal 9 of the Sustainable Development Goals (SDGs) focuses on building resilient infrastructure, promoting inclusive and sustainable industrialization, and fostering innovation. One of its key targets is to develop quality, reliable, sustainable, and resilient infrastructure, including regional and transborder infrastructure, to support economic development and human well-being, with a focus on affordable and equitable access for all. Additionally, Goal 9 aims to promote inclusive and sustainable industrialization, and increase the access of small-scale industrial and other enterprises, particularly in developing countries, to financial services, including affordable credit, and their integration into value chains and markets. It also emphasizes the need to enhance scientific research, upgrade technological capabilities, and increase access to information and communication technology (ICT).</t>
  </si>
  <si>
    <t>Reduced Inequalities</t>
  </si>
  <si>
    <t>Goal 10 of the Sustainable Development Goals (SDGs) aims to reduce inequality within and among countries. One of its key targets is to ensure the social, economic, and political inclusion of all, irrespective of age, sex, disability, race, ethnicity, origin, religion, or economic or other status. Additionally, Goal 10 seeks to progressively achieve and sustain income growth of the bottom 40% of the population at a rate higher than the national average, and to empower and promote the social, economic, and political inclusion of all, irrespective of age, sex, disability, race, ethnicity, origin, religion, or economic or other status. It also emphasizes the need to adopt policies, especially fiscal, wage, and social protection policies, and progressively achieve greater equality.</t>
  </si>
  <si>
    <t>Sustainable Cities and Communities</t>
  </si>
  <si>
    <t>Goal 11 of the Sustainable Development Goals (SDGs) focuses on making cities and human settlements inclusive, safe, resilient, and sustainable. One of its key targets is to ensure access for all to adequate, safe, and affordable housing and basic services, as well as to upgrade slums by 2030. Additionally, Goal 11 aims to provide access to safe, affordable, accessible, and sustainable transport systems for all, improving road safety, notably by expanding public transport, with special attention to the needs of those in vulnerable situations, women, children, persons with disabilities, and older persons. It also emphasizes the need to strengthen efforts to protect and safeguard the world's cultural and natural heritage, and to significantly reduce the number of deaths and the number of people affected by disasters, including water-related disasters, with a focus on protecting the poor and people in vulnerable situations.</t>
  </si>
  <si>
    <t>Responsible Consumption and Production</t>
  </si>
  <si>
    <t>Goal 12 of the Sustainable Development Goals (SDGs) focuses on ensuring sustainable consumption and production patterns. One of its key targets is to achieve the sustainable management and efficient use of natural resources by 2030, including by reducing resource use, waste generation, and environmental degradation throughout the production and consumption lifecycle. Additionally, Goal 12 aims to promote sustainable consumption and production patterns, with developed countries taking the lead and all countries adopting sustainable practices, including through education, awareness-raising, and capacity-building. It also emphasizes the need to ensure that people everywhere have the relevant information and awareness for sustainable development and lifestyles in harmony with nature.</t>
  </si>
  <si>
    <t>Climate Action</t>
  </si>
  <si>
    <t>Goal 13 of the Sustainable Development Goals (SDGs) focuses on taking urgent action to combat climate change and its impacts. One of its key targets is to strengthen resilience and adaptive capacity to climate-related hazards and natural disasters in all countries by 2030. Additionally, Goal 13 aims to integrate climate change measures into national policies, strategies, and planning, and to promote mechanisms to raise capacity for effective climate change-related planning and management, focusing on vulnerable communities. It also emphasizes the need to mobilize and increase the availability of financial resources, particularly for developing countries, to effectively address climate change and its impacts.</t>
  </si>
  <si>
    <t>Life Below Water</t>
  </si>
  <si>
    <t>Goal 14 of the Sustainable Development Goals (SDGs) focuses on conserving and sustainably using the oceans, seas, and marine resources for sustainable development. One of its key targets is to conserve at least 10% of coastal and marine areas by 2020, and to effectively regulate harvesting and end overfishing, illegal, unreported, and unregulated (IUU) fishing, and destructive fishing practices by 2020. Additionally, Goal 14 aims to significantly reduce marine pollution of all kinds, particularly from land-based activities, including marine debris and nutrient pollution, by 2025. It also emphasizes the importance of enhancing scientific knowledge, research capacity, and technology transfer for marine conservation and sustainable use.</t>
  </si>
  <si>
    <t>Life on Land</t>
  </si>
  <si>
    <t>Goal 15 of the Sustainable Development Goals (SDGs) focuses on protecting, restoring, and promoting sustainable use of terrestrial ecosystems, sustainably managing forests, combating desertification, halting and reversing land degradation, and halting biodiversity loss. One of its key targets is to ensure the conservation, restoration, and sustainable use of terrestrial and inland freshwater ecosystems and their services by 2030. Additionally, Goal 15 aims to combat desertification, restore degraded land and soil, including land affected by desertification, drought, and floods, and strive to achieve a land degradation-neutral world by 2030. It also emphasizes the need to take urgent and significant action to reduce the loss of biodiversity and protect and prevent the extinction of threatened species by conserving and sustainably using terrestrial and marine resources.</t>
  </si>
  <si>
    <t>Peace, Justice and Strong Insitutions</t>
  </si>
  <si>
    <t>Goal 16 of the Sustainable Development Goals (SDGs) focuses on promoting peaceful and inclusive societies for sustainable development, providing access to justice for all, and building effective, accountable, and inclusive institutions at all levels. One of its key targets is to significantly reduce all forms of violence and related death rates everywhere by 2030, and to promote the rule of law at the national and international levels and ensure equal access to justice for all. Additionally, Goal 16 aims to develop effective, accountable, and transparent institutions at all levels, and to ensure responsive, inclusive, participatory, and representative decision-making at all levels. It also emphasizes the need to strengthen the capacity of national institutions to prevent violence and combat terrorism and crime, and to promote and enforce non-discriminatory laws and policies for sustainable development.</t>
  </si>
  <si>
    <t>Partnerships for the Goals</t>
  </si>
  <si>
    <t>Goal 17 of the Sustainable Development Goals (SDGs) emphasizes the importance of strengthening the means of implementation and revitalizing the global partnership for sustainable development. One of its key targets is to strengthen domestic resource mobilization, including through international support to developing countries, to improve domestic capacity for tax and other revenue collection. Additionally, Goal 17 aims to promote international cooperation to facilitate sustainable development by enhancing support to developing countries, including through official development assistance (ODA), debt relief, and foreign direct investment (FDI). It also emphasizes the need to promote a universal, rules-based, open, non-discriminatory, and equitable multilateral trading system, and to increase the export diversification of developing countries, particularly least developed countries (LDCs). Furthermore, Goal 17 highlights the importance of enhancing global macroeconomic stability, including through policy coordination and policy coherence, and of enhancing the coherence and effectiveness of global partnerships for sustainable development.</t>
  </si>
  <si>
    <t>Volume of Products/Service</t>
  </si>
  <si>
    <t>Navigate to the sections with a green background where you are permitted to make changes.</t>
  </si>
  <si>
    <t>Double-click on the cells within these sections to input your data or formulas as needed.</t>
  </si>
  <si>
    <t>Modify the content according to your SME's specific financial information, such as revenue projections, expenses, and cash flow estimates.</t>
  </si>
  <si>
    <t>Do not modify cells or formulas within these sections to prevent unintentional alterations that may affect the accuracy of the model.</t>
  </si>
  <si>
    <t>For Editable Sections (Green)</t>
  </si>
  <si>
    <t>Review the entire financial model to ensure accuracy and completeness.</t>
  </si>
  <si>
    <t>Save your changes periodically to preserve your work and prevent data loss.</t>
  </si>
  <si>
    <t>If you encounter any difficulties or have questions about specific sections of the financial model, reach out to the provided support resources for assistance.</t>
  </si>
  <si>
    <t>Ensure that all data inputted into the editable sections (Green) is accurate and reflective of your SME's financial situation to derive meaningful insights from the model.</t>
  </si>
  <si>
    <t xml:space="preserve">Guidelines </t>
  </si>
  <si>
    <t>Additional Note:</t>
  </si>
  <si>
    <t>This presentation/financial model has been prepared exclusively for the benefit of Small and Medium Enterprises to whom it is  addressed  in order to assist it in understanding  its current and proposed operations.</t>
  </si>
  <si>
    <t>The Summary sheet is for display purpose only. Please do not edit any cell except cell C6.</t>
  </si>
  <si>
    <t>For Protected Sections (White Background)</t>
  </si>
  <si>
    <t>This guide will walk you through the process of creating a customizable financial model tailored for Small and Medium-sized Enterprises (SMEs). The model will allow you to edit specific sections while protecting others to ensure data integrity and accuracy. The financial model template provided with designated background colors for editable (green) and protected (white) sections.</t>
  </si>
  <si>
    <t>Avoid making any changes to sections with a White background, as these areas are protected to maintain the integrity of the financial model.</t>
  </si>
  <si>
    <t>OPEX</t>
  </si>
  <si>
    <t>TOTAL OPEX</t>
  </si>
  <si>
    <t>Administrative Expenses</t>
  </si>
  <si>
    <t>Personnel Expenses</t>
  </si>
  <si>
    <r>
      <rPr>
        <b/>
        <sz val="11"/>
        <color theme="1" tint="0.249977111117893"/>
        <rFont val="Calibri"/>
        <family val="2"/>
      </rPr>
      <t>₦</t>
    </r>
    <r>
      <rPr>
        <b/>
        <sz val="11"/>
        <color theme="1" tint="0.249977111117893"/>
        <rFont val="Cambria"/>
        <family val="2"/>
      </rPr>
      <t>'000</t>
    </r>
  </si>
  <si>
    <t>Material Costs</t>
  </si>
  <si>
    <t>Labour Costs</t>
  </si>
  <si>
    <t>Other Direct Costs</t>
  </si>
  <si>
    <t xml:space="preserve">The estimated cost for the project </t>
  </si>
  <si>
    <t>Debt Investment</t>
  </si>
  <si>
    <t xml:space="preserve">The Cumulative Revenue by Year 5 will be </t>
  </si>
  <si>
    <t>The Cumulative Net Income by year 5 will be</t>
  </si>
  <si>
    <t>The Cumulative Dividend by year 5 will be</t>
  </si>
  <si>
    <t>The Project NPV by Year 5 at a Discounting Rate of 24%</t>
  </si>
  <si>
    <t>The IRR in Year 5</t>
  </si>
  <si>
    <t xml:space="preserve">The project is viable for </t>
  </si>
  <si>
    <t>Viable</t>
  </si>
  <si>
    <t>Source of Funds</t>
  </si>
  <si>
    <t>Debt</t>
  </si>
  <si>
    <t>Please Indicate which of the Goals the business intends to achieve in the Checkbox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</si>
</sst>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C09]#,##0;[Red][$$-C09]#,##0"/>
    <numFmt numFmtId="165" formatCode="[$₦-470]#,##0.00;[Red][$₦-470]#,##0.00"/>
    <numFmt numFmtId="166" formatCode="[$₦-466]\ #,##0.00"/>
    <numFmt numFmtId="167" formatCode="_-* #,##0_-;\-* #,##0_-;_-* &quot;-&quot;??_-;_-@_-"/>
    <numFmt numFmtId="168" formatCode="[$₦-466]\ #,##0.00;[Red]\-[$₦-466]\ #,##0.00"/>
    <numFmt numFmtId="169" formatCode="&quot;Month&quot;\ 0"/>
    <numFmt numFmtId="170" formatCode="&quot;Year&quot;\ 0"/>
    <numFmt numFmtId="171" formatCode="0.000"/>
    <numFmt numFmtId="172" formatCode="[$$-409]#,##0.00_ ;[Red]\-[$$-409]#,##0.00\ "/>
    <numFmt numFmtId="173" formatCode="&quot;$&quot;#,##0.00;[Red]&quot;$&quot;#,##0.00"/>
    <numFmt numFmtId="174" formatCode="[$-F800]dddd\,\ mmmm\ dd\,\ yyyy"/>
    <numFmt numFmtId="175" formatCode="[$₦-466]\ #,##0.00;[Red][$₦-466]\ #,##0.00"/>
  </numFmts>
  <fonts count="26" x14ac:knownFonts="1">
    <font>
      <sz val="11"/>
      <color theme="1"/>
      <name val="Calibri"/>
      <family val="2"/>
      <scheme val="minor"/>
    </font>
    <font>
      <sz val="11"/>
      <color theme="1"/>
      <name val="Cambria"/>
      <family val="2"/>
    </font>
    <font>
      <sz val="11"/>
      <color theme="1"/>
      <name val="Calibri"/>
      <family val="2"/>
      <scheme val="minor"/>
    </font>
    <font>
      <sz val="11"/>
      <color theme="0"/>
      <name val="Cambria"/>
      <family val="1"/>
    </font>
    <font>
      <sz val="11"/>
      <color theme="1"/>
      <name val="Cambria"/>
      <family val="1"/>
    </font>
    <font>
      <sz val="11"/>
      <color theme="1" tint="0.249977111117893"/>
      <name val="Cambria"/>
      <family val="1"/>
    </font>
    <font>
      <b/>
      <sz val="11"/>
      <color theme="1" tint="0.249977111117893"/>
      <name val="Cambria"/>
      <family val="1"/>
    </font>
    <font>
      <sz val="11"/>
      <color rgb="FFFF0000"/>
      <name val="Cambria"/>
      <family val="1"/>
    </font>
    <font>
      <b/>
      <sz val="14"/>
      <color rgb="FFC00000"/>
      <name val="Cambria"/>
      <family val="1"/>
    </font>
    <font>
      <sz val="9"/>
      <color indexed="81"/>
      <name val="Tahoma"/>
      <family val="2"/>
    </font>
    <font>
      <b/>
      <sz val="9"/>
      <color indexed="81"/>
      <name val="Tahoma"/>
      <family val="2"/>
    </font>
    <font>
      <b/>
      <sz val="11"/>
      <color theme="0"/>
      <name val="Cambria"/>
      <family val="1"/>
    </font>
    <font>
      <sz val="11"/>
      <color theme="1" tint="0.249977111117893"/>
      <name val="Calibri Light"/>
      <family val="1"/>
      <scheme val="major"/>
    </font>
    <font>
      <b/>
      <sz val="20"/>
      <color rgb="FFC00000"/>
      <name val="Cambria"/>
      <family val="1"/>
    </font>
    <font>
      <sz val="11"/>
      <color theme="1" tint="0.249977111117893"/>
      <name val="Cambria"/>
      <family val="2"/>
    </font>
    <font>
      <b/>
      <sz val="11"/>
      <color theme="1"/>
      <name val="Cambria"/>
      <family val="1"/>
    </font>
    <font>
      <sz val="12"/>
      <color rgb="FF404040"/>
      <name val="Cambria"/>
      <family val="1"/>
    </font>
    <font>
      <b/>
      <sz val="12"/>
      <color theme="0" tint="-4.9989318521683403E-2"/>
      <name val="Cambria"/>
      <family val="1"/>
    </font>
    <font>
      <sz val="12"/>
      <color theme="0" tint="-4.9989318521683403E-2"/>
      <name val="Cambria"/>
      <family val="1"/>
    </font>
    <font>
      <b/>
      <sz val="11"/>
      <color theme="0" tint="-4.9989318521683403E-2"/>
      <name val="Cambria"/>
      <family val="1"/>
    </font>
    <font>
      <b/>
      <sz val="11"/>
      <color theme="1" tint="0.249977111117893"/>
      <name val="Cambria"/>
      <family val="2"/>
    </font>
    <font>
      <b/>
      <sz val="11"/>
      <color theme="1" tint="0.249977111117893"/>
      <name val="Calibri"/>
      <family val="2"/>
    </font>
    <font>
      <sz val="11"/>
      <color theme="0"/>
      <name val="Cambria"/>
      <family val="2"/>
    </font>
    <font>
      <b/>
      <sz val="14"/>
      <color theme="1" tint="0.249977111117893"/>
      <name val="Cambria"/>
      <family val="1"/>
    </font>
    <font>
      <b/>
      <sz val="14"/>
      <color theme="4" tint="-0.249977111117893"/>
      <name val="Cambria"/>
      <family val="1"/>
    </font>
    <font>
      <b/>
      <i/>
      <sz val="11"/>
      <color rgb="FFFF0000"/>
      <name val="Calibri"/>
      <family val="2"/>
      <scheme val="minor"/>
    </font>
  </fonts>
  <fills count="16">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rgb="FF7798BD"/>
        <bgColor indexed="64"/>
      </patternFill>
    </fill>
    <fill>
      <patternFill patternType="solid">
        <fgColor rgb="FF56909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6"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0">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cellStyleXfs>
  <cellXfs count="126">
    <xf numFmtId="0" fontId="0" fillId="0" borderId="0" xfId="0"/>
    <xf numFmtId="0" fontId="3" fillId="2" borderId="0" xfId="0" applyFont="1" applyFill="1"/>
    <xf numFmtId="0" fontId="3" fillId="2" borderId="0" xfId="0" applyFont="1" applyFill="1" applyAlignment="1">
      <alignment horizontal="center"/>
    </xf>
    <xf numFmtId="0" fontId="4" fillId="0" borderId="0" xfId="0" applyFont="1"/>
    <xf numFmtId="0" fontId="5" fillId="3" borderId="0" xfId="0" applyFont="1" applyFill="1" applyAlignment="1">
      <alignment horizontal="left"/>
    </xf>
    <xf numFmtId="0" fontId="5" fillId="0" borderId="0" xfId="0" applyFont="1"/>
    <xf numFmtId="0" fontId="5" fillId="0" borderId="1" xfId="0" applyFont="1" applyBorder="1"/>
    <xf numFmtId="164" fontId="4" fillId="0" borderId="0" xfId="0" applyNumberFormat="1" applyFont="1"/>
    <xf numFmtId="0" fontId="6" fillId="0" borderId="0" xfId="0" applyFont="1"/>
    <xf numFmtId="0" fontId="6" fillId="0" borderId="1" xfId="0" applyFont="1" applyBorder="1"/>
    <xf numFmtId="0" fontId="4" fillId="0" borderId="1" xfId="0" applyFont="1" applyBorder="1"/>
    <xf numFmtId="165" fontId="5" fillId="0" borderId="1" xfId="0" applyNumberFormat="1" applyFont="1" applyBorder="1"/>
    <xf numFmtId="165" fontId="5" fillId="3" borderId="0" xfId="0" applyNumberFormat="1" applyFont="1" applyFill="1" applyAlignment="1">
      <alignment horizontal="left"/>
    </xf>
    <xf numFmtId="165" fontId="6" fillId="0" borderId="1" xfId="0" applyNumberFormat="1" applyFont="1" applyBorder="1"/>
    <xf numFmtId="165" fontId="4" fillId="0" borderId="1" xfId="0" applyNumberFormat="1" applyFont="1" applyBorder="1"/>
    <xf numFmtId="165" fontId="4" fillId="0" borderId="0" xfId="0" applyNumberFormat="1" applyFont="1"/>
    <xf numFmtId="165" fontId="5" fillId="0" borderId="0" xfId="0" applyNumberFormat="1" applyFont="1"/>
    <xf numFmtId="166" fontId="7" fillId="0" borderId="0" xfId="0" applyNumberFormat="1" applyFont="1"/>
    <xf numFmtId="43" fontId="7" fillId="0" borderId="0" xfId="1" applyFont="1" applyFill="1" applyBorder="1"/>
    <xf numFmtId="10" fontId="5" fillId="0" borderId="0" xfId="2" applyNumberFormat="1" applyFont="1"/>
    <xf numFmtId="166" fontId="5" fillId="0" borderId="1" xfId="0" applyNumberFormat="1" applyFont="1" applyBorder="1"/>
    <xf numFmtId="167" fontId="5" fillId="0" borderId="0" xfId="0" applyNumberFormat="1" applyFont="1"/>
    <xf numFmtId="43" fontId="6" fillId="0" borderId="1" xfId="1" applyFont="1" applyFill="1" applyBorder="1"/>
    <xf numFmtId="43" fontId="5" fillId="0" borderId="1" xfId="1" applyFont="1" applyFill="1" applyBorder="1"/>
    <xf numFmtId="166" fontId="6" fillId="0" borderId="0" xfId="0" applyNumberFormat="1" applyFont="1"/>
    <xf numFmtId="15" fontId="5" fillId="0" borderId="0" xfId="0" applyNumberFormat="1" applyFont="1"/>
    <xf numFmtId="0" fontId="1" fillId="0" borderId="0" xfId="3"/>
    <xf numFmtId="0" fontId="5" fillId="0" borderId="1" xfId="4" applyFont="1" applyBorder="1"/>
    <xf numFmtId="9" fontId="5" fillId="0" borderId="1" xfId="6" applyFont="1" applyBorder="1"/>
    <xf numFmtId="43" fontId="5" fillId="0" borderId="1" xfId="5" applyFont="1" applyBorder="1"/>
    <xf numFmtId="0" fontId="5" fillId="0" borderId="1" xfId="3" applyFont="1" applyBorder="1"/>
    <xf numFmtId="9" fontId="5" fillId="0" borderId="1" xfId="3" applyNumberFormat="1" applyFont="1" applyBorder="1"/>
    <xf numFmtId="171" fontId="5" fillId="0" borderId="1" xfId="3" applyNumberFormat="1" applyFont="1" applyBorder="1"/>
    <xf numFmtId="9" fontId="5" fillId="0" borderId="1" xfId="7" applyNumberFormat="1" applyFont="1" applyBorder="1"/>
    <xf numFmtId="0" fontId="5" fillId="0" borderId="0" xfId="3" applyFont="1"/>
    <xf numFmtId="0" fontId="5" fillId="0" borderId="0" xfId="4" applyFont="1"/>
    <xf numFmtId="43" fontId="5" fillId="0" borderId="0" xfId="5" applyFont="1" applyBorder="1"/>
    <xf numFmtId="2" fontId="5" fillId="0" borderId="0" xfId="5" applyNumberFormat="1" applyFont="1" applyBorder="1"/>
    <xf numFmtId="9" fontId="5" fillId="0" borderId="0" xfId="7" applyNumberFormat="1" applyFont="1" applyBorder="1"/>
    <xf numFmtId="9" fontId="5" fillId="0" borderId="0" xfId="3" applyNumberFormat="1" applyFont="1"/>
    <xf numFmtId="0" fontId="6" fillId="0" borderId="1" xfId="3" applyFont="1" applyBorder="1" applyAlignment="1">
      <alignment horizontal="center"/>
    </xf>
    <xf numFmtId="0" fontId="12" fillId="0" borderId="0" xfId="0" applyFont="1"/>
    <xf numFmtId="0" fontId="12" fillId="0" borderId="0" xfId="0" applyFont="1" applyAlignment="1">
      <alignment horizontal="right"/>
    </xf>
    <xf numFmtId="0" fontId="5" fillId="0" borderId="0" xfId="0" applyFont="1" applyAlignment="1">
      <alignment horizontal="right"/>
    </xf>
    <xf numFmtId="172" fontId="5" fillId="0" borderId="0" xfId="0" applyNumberFormat="1" applyFont="1"/>
    <xf numFmtId="169" fontId="11" fillId="2" borderId="1" xfId="4" applyNumberFormat="1" applyFont="1" applyFill="1" applyBorder="1" applyAlignment="1">
      <alignment horizontal="center" vertical="center"/>
    </xf>
    <xf numFmtId="170" fontId="11" fillId="2" borderId="1" xfId="4" applyNumberFormat="1" applyFont="1" applyFill="1" applyBorder="1" applyAlignment="1">
      <alignment horizontal="center" vertical="center"/>
    </xf>
    <xf numFmtId="169" fontId="11" fillId="4" borderId="1" xfId="4" applyNumberFormat="1" applyFont="1" applyFill="1" applyBorder="1" applyAlignment="1">
      <alignment horizontal="center" vertical="center"/>
    </xf>
    <xf numFmtId="170" fontId="11" fillId="4" borderId="1" xfId="4" applyNumberFormat="1" applyFont="1" applyFill="1" applyBorder="1" applyAlignment="1">
      <alignment horizontal="center" vertical="center"/>
    </xf>
    <xf numFmtId="169" fontId="11" fillId="5" borderId="1" xfId="4" applyNumberFormat="1" applyFont="1" applyFill="1" applyBorder="1" applyAlignment="1">
      <alignment horizontal="center" vertical="center"/>
    </xf>
    <xf numFmtId="170" fontId="11" fillId="5" borderId="1" xfId="4" applyNumberFormat="1" applyFont="1" applyFill="1" applyBorder="1" applyAlignment="1">
      <alignment horizontal="center" vertical="center"/>
    </xf>
    <xf numFmtId="169" fontId="11" fillId="6" borderId="1" xfId="4" applyNumberFormat="1" applyFont="1" applyFill="1" applyBorder="1" applyAlignment="1">
      <alignment horizontal="center" vertical="center"/>
    </xf>
    <xf numFmtId="170" fontId="11" fillId="6" borderId="1" xfId="4" applyNumberFormat="1" applyFont="1" applyFill="1" applyBorder="1" applyAlignment="1">
      <alignment horizontal="center" vertical="center"/>
    </xf>
    <xf numFmtId="0" fontId="14" fillId="0" borderId="0" xfId="3" applyFont="1"/>
    <xf numFmtId="173" fontId="14" fillId="0" borderId="0" xfId="7" applyNumberFormat="1" applyFont="1"/>
    <xf numFmtId="173" fontId="0" fillId="0" borderId="1" xfId="7" applyNumberFormat="1" applyFont="1" applyBorder="1"/>
    <xf numFmtId="173" fontId="0" fillId="0" borderId="0" xfId="7" applyNumberFormat="1" applyFont="1"/>
    <xf numFmtId="173" fontId="11" fillId="2" borderId="1" xfId="7" applyNumberFormat="1" applyFont="1" applyFill="1" applyBorder="1"/>
    <xf numFmtId="0" fontId="6" fillId="7" borderId="1" xfId="3" applyFont="1" applyFill="1" applyBorder="1"/>
    <xf numFmtId="173" fontId="5" fillId="0" borderId="1" xfId="7" applyNumberFormat="1" applyFont="1" applyBorder="1"/>
    <xf numFmtId="0" fontId="6" fillId="8" borderId="1" xfId="3" applyFont="1" applyFill="1" applyBorder="1"/>
    <xf numFmtId="0" fontId="15" fillId="0" borderId="0" xfId="3" applyFont="1"/>
    <xf numFmtId="0" fontId="4" fillId="0" borderId="0" xfId="4" applyFont="1" applyAlignment="1">
      <alignment wrapText="1"/>
    </xf>
    <xf numFmtId="0" fontId="4" fillId="0" borderId="0" xfId="4" applyFont="1"/>
    <xf numFmtId="0" fontId="16" fillId="0" borderId="0" xfId="4" applyFont="1" applyAlignment="1">
      <alignment horizontal="justify" vertical="center"/>
    </xf>
    <xf numFmtId="174" fontId="16" fillId="0" borderId="0" xfId="4" applyNumberFormat="1" applyFont="1" applyAlignment="1">
      <alignment horizontal="justify" vertical="center"/>
    </xf>
    <xf numFmtId="0" fontId="17" fillId="9" borderId="1" xfId="0" applyFont="1" applyFill="1" applyBorder="1" applyAlignment="1">
      <alignment horizontal="center"/>
    </xf>
    <xf numFmtId="0" fontId="18" fillId="0" borderId="0" xfId="0" applyFont="1"/>
    <xf numFmtId="0" fontId="5" fillId="0" borderId="1" xfId="0" applyFont="1" applyBorder="1" applyAlignment="1">
      <alignment wrapText="1"/>
    </xf>
    <xf numFmtId="0" fontId="17" fillId="9" borderId="1" xfId="0" applyFont="1" applyFill="1" applyBorder="1" applyAlignment="1">
      <alignment horizontal="center" wrapText="1"/>
    </xf>
    <xf numFmtId="0" fontId="5" fillId="0" borderId="1" xfId="0" applyFont="1" applyBorder="1" applyProtection="1">
      <protection locked="0"/>
    </xf>
    <xf numFmtId="0" fontId="0" fillId="0" borderId="0" xfId="0" applyAlignment="1">
      <alignment wrapText="1"/>
    </xf>
    <xf numFmtId="0" fontId="5" fillId="0" borderId="0" xfId="0" applyFont="1" applyAlignment="1">
      <alignment wrapText="1"/>
    </xf>
    <xf numFmtId="0" fontId="6" fillId="0" borderId="0" xfId="0" applyFont="1" applyAlignment="1">
      <alignment wrapText="1"/>
    </xf>
    <xf numFmtId="0" fontId="6" fillId="12" borderId="1" xfId="0" applyFont="1" applyFill="1" applyBorder="1" applyAlignment="1">
      <alignment horizontal="center" wrapText="1"/>
    </xf>
    <xf numFmtId="0" fontId="5" fillId="0" borderId="1" xfId="0" applyFont="1" applyBorder="1" applyAlignment="1">
      <alignment horizontal="left" vertical="center" wrapText="1"/>
    </xf>
    <xf numFmtId="0" fontId="6" fillId="10" borderId="1" xfId="0" applyFont="1" applyFill="1" applyBorder="1" applyAlignment="1">
      <alignment horizontal="center" wrapText="1"/>
    </xf>
    <xf numFmtId="0" fontId="6" fillId="0" borderId="1" xfId="0" applyFont="1" applyBorder="1" applyAlignment="1">
      <alignment horizontal="right" wrapText="1"/>
    </xf>
    <xf numFmtId="0" fontId="6" fillId="0" borderId="1" xfId="0" applyFont="1" applyBorder="1" applyAlignment="1">
      <alignment wrapText="1"/>
    </xf>
    <xf numFmtId="0" fontId="14" fillId="10" borderId="1" xfId="3" applyFont="1" applyFill="1" applyBorder="1" applyProtection="1">
      <protection locked="0"/>
    </xf>
    <xf numFmtId="2" fontId="5" fillId="10" borderId="1" xfId="1" applyNumberFormat="1" applyFont="1" applyFill="1" applyBorder="1" applyProtection="1">
      <protection locked="0"/>
    </xf>
    <xf numFmtId="166" fontId="5" fillId="10" borderId="1" xfId="0" applyNumberFormat="1" applyFont="1" applyFill="1" applyBorder="1" applyProtection="1">
      <protection locked="0"/>
    </xf>
    <xf numFmtId="0" fontId="5" fillId="10" borderId="1" xfId="0" applyFont="1" applyFill="1" applyBorder="1" applyProtection="1">
      <protection locked="0"/>
    </xf>
    <xf numFmtId="0" fontId="4" fillId="10" borderId="0" xfId="0" applyFont="1" applyFill="1" applyProtection="1">
      <protection locked="0"/>
    </xf>
    <xf numFmtId="9" fontId="5" fillId="10" borderId="1" xfId="2" applyFont="1" applyFill="1" applyBorder="1" applyProtection="1">
      <protection locked="0"/>
    </xf>
    <xf numFmtId="0" fontId="6" fillId="0" borderId="1" xfId="0" applyFont="1" applyBorder="1" applyAlignment="1">
      <alignment horizontal="center" wrapText="1"/>
    </xf>
    <xf numFmtId="0" fontId="6" fillId="0" borderId="1" xfId="3" applyFont="1" applyBorder="1"/>
    <xf numFmtId="166" fontId="6" fillId="0" borderId="1" xfId="0" applyNumberFormat="1" applyFont="1" applyBorder="1"/>
    <xf numFmtId="15" fontId="5" fillId="0" borderId="1" xfId="0" applyNumberFormat="1" applyFont="1" applyBorder="1"/>
    <xf numFmtId="9" fontId="5" fillId="0" borderId="1" xfId="0" applyNumberFormat="1" applyFont="1" applyBorder="1" applyAlignment="1">
      <alignment horizontal="left"/>
    </xf>
    <xf numFmtId="10" fontId="5" fillId="0" borderId="1" xfId="0" applyNumberFormat="1" applyFont="1" applyBorder="1" applyAlignment="1">
      <alignment horizontal="left"/>
    </xf>
    <xf numFmtId="9" fontId="5" fillId="0" borderId="1" xfId="0" applyNumberFormat="1" applyFont="1" applyBorder="1"/>
    <xf numFmtId="167" fontId="5" fillId="0" borderId="1" xfId="1" applyNumberFormat="1" applyFont="1" applyFill="1" applyBorder="1"/>
    <xf numFmtId="15" fontId="6" fillId="0" borderId="1" xfId="0" applyNumberFormat="1" applyFont="1" applyBorder="1"/>
    <xf numFmtId="168" fontId="5" fillId="0" borderId="1" xfId="0" applyNumberFormat="1" applyFont="1" applyBorder="1"/>
    <xf numFmtId="168" fontId="6" fillId="0" borderId="1" xfId="0" applyNumberFormat="1" applyFont="1" applyBorder="1"/>
    <xf numFmtId="0" fontId="11" fillId="13" borderId="1" xfId="0" applyFont="1" applyFill="1" applyBorder="1"/>
    <xf numFmtId="173" fontId="11" fillId="13" borderId="1" xfId="7" applyNumberFormat="1" applyFont="1" applyFill="1" applyBorder="1"/>
    <xf numFmtId="0" fontId="6" fillId="0" borderId="0" xfId="3" applyFont="1"/>
    <xf numFmtId="166" fontId="5" fillId="0" borderId="0" xfId="0" applyNumberFormat="1" applyFont="1"/>
    <xf numFmtId="0" fontId="19" fillId="13" borderId="1" xfId="0" applyFont="1" applyFill="1" applyBorder="1" applyAlignment="1">
      <alignment horizontal="center"/>
    </xf>
    <xf numFmtId="0" fontId="20" fillId="7" borderId="1" xfId="3" applyFont="1" applyFill="1" applyBorder="1"/>
    <xf numFmtId="0" fontId="20" fillId="7" borderId="1" xfId="3" applyFont="1" applyFill="1" applyBorder="1" applyAlignment="1">
      <alignment horizontal="center"/>
    </xf>
    <xf numFmtId="0" fontId="20" fillId="8" borderId="1" xfId="3" applyFont="1" applyFill="1" applyBorder="1"/>
    <xf numFmtId="0" fontId="6" fillId="8" borderId="1" xfId="3" applyFont="1" applyFill="1" applyBorder="1" applyAlignment="1">
      <alignment horizontal="center"/>
    </xf>
    <xf numFmtId="9" fontId="14" fillId="10" borderId="1" xfId="2" applyFont="1" applyFill="1" applyBorder="1" applyProtection="1">
      <protection locked="0"/>
    </xf>
    <xf numFmtId="0" fontId="22" fillId="0" borderId="0" xfId="3" applyFont="1"/>
    <xf numFmtId="43" fontId="6" fillId="0" borderId="0" xfId="1" applyFont="1" applyFill="1" applyBorder="1"/>
    <xf numFmtId="0" fontId="23" fillId="15" borderId="5" xfId="3" applyFont="1" applyFill="1" applyBorder="1"/>
    <xf numFmtId="175" fontId="23" fillId="15" borderId="6" xfId="9" applyNumberFormat="1" applyFont="1" applyFill="1" applyBorder="1"/>
    <xf numFmtId="0" fontId="23" fillId="15" borderId="7" xfId="3" applyFont="1" applyFill="1" applyBorder="1"/>
    <xf numFmtId="175" fontId="23" fillId="15" borderId="8" xfId="9" applyNumberFormat="1" applyFont="1" applyFill="1" applyBorder="1"/>
    <xf numFmtId="165" fontId="23" fillId="15" borderId="8" xfId="3" applyNumberFormat="1" applyFont="1" applyFill="1" applyBorder="1"/>
    <xf numFmtId="9" fontId="23" fillId="15" borderId="8" xfId="2" applyFont="1" applyFill="1" applyBorder="1"/>
    <xf numFmtId="0" fontId="23" fillId="15" borderId="9" xfId="3" applyFont="1" applyFill="1" applyBorder="1"/>
    <xf numFmtId="165" fontId="23" fillId="15" borderId="10" xfId="3" applyNumberFormat="1" applyFont="1" applyFill="1" applyBorder="1" applyAlignment="1">
      <alignment horizontal="right"/>
    </xf>
    <xf numFmtId="0" fontId="25" fillId="0" borderId="0" xfId="0" applyFont="1" applyAlignment="1">
      <alignment horizontal="center" wrapText="1"/>
    </xf>
    <xf numFmtId="172" fontId="13" fillId="10" borderId="0" xfId="0" quotePrefix="1" applyNumberFormat="1" applyFont="1" applyFill="1" applyAlignment="1" applyProtection="1">
      <alignment horizontal="left"/>
      <protection locked="0"/>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8" fillId="11" borderId="3" xfId="0" applyFont="1" applyFill="1" applyBorder="1" applyAlignment="1">
      <alignment horizontal="left"/>
    </xf>
    <xf numFmtId="0" fontId="8" fillId="11" borderId="4" xfId="0" applyFont="1" applyFill="1" applyBorder="1" applyAlignment="1">
      <alignment horizontal="left"/>
    </xf>
    <xf numFmtId="0" fontId="24" fillId="14" borderId="2" xfId="0" applyFont="1" applyFill="1" applyBorder="1" applyAlignment="1">
      <alignment horizontal="left"/>
    </xf>
    <xf numFmtId="0" fontId="24" fillId="14" borderId="3" xfId="0" applyFont="1" applyFill="1" applyBorder="1" applyAlignment="1">
      <alignment horizontal="left"/>
    </xf>
    <xf numFmtId="0" fontId="24" fillId="14" borderId="4" xfId="0" applyFont="1" applyFill="1" applyBorder="1" applyAlignment="1">
      <alignment horizontal="left"/>
    </xf>
  </cellXfs>
  <cellStyles count="10">
    <cellStyle name="Comma" xfId="1" builtinId="3"/>
    <cellStyle name="Comma 2" xfId="5" xr:uid="{28A48E76-24E6-4E63-9102-AB1BF5B2E9AB}"/>
    <cellStyle name="Currency" xfId="9" builtinId="4"/>
    <cellStyle name="Currency 2" xfId="7" xr:uid="{E6506893-BFD7-4821-AC38-EBCCE59EAACC}"/>
    <cellStyle name="Normal" xfId="0" builtinId="0"/>
    <cellStyle name="Normal 2" xfId="3" xr:uid="{0CBF19A4-8CEE-49EF-82A0-D314A7A4DF07}"/>
    <cellStyle name="Normal 2 2" xfId="4" xr:uid="{EAB2D976-40E9-4ABD-983F-9B986F0E5A79}"/>
    <cellStyle name="Percent" xfId="2" builtinId="5"/>
    <cellStyle name="Percent 2" xfId="6" xr:uid="{69B2F0C4-BA20-41E7-BC2C-0C211317D27B}"/>
    <cellStyle name="Percent 3" xfId="8" xr:uid="{02D43371-31E1-47C4-940B-018B5BA70770}"/>
  </cellStyles>
  <dxfs count="0"/>
  <tableStyles count="0" defaultTableStyle="TableStyleMedium2" defaultPivotStyle="PivotStyleLight16"/>
  <colors>
    <mruColors>
      <color rgb="FF569090"/>
      <color rgb="FF7196C3"/>
      <color rgb="FF7798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defRPr>
            </a:pPr>
            <a:r>
              <a: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rPr>
              <a:t>INCOME STATEMENT</a:t>
            </a:r>
          </a:p>
        </c:rich>
      </c:tx>
      <c:overlay val="0"/>
      <c:spPr>
        <a:noFill/>
        <a:ln>
          <a:noFill/>
        </a:ln>
        <a:effectLst/>
      </c:spPr>
      <c:txPr>
        <a:bodyPr rot="0" spcFirstLastPara="1" vertOverflow="ellipsis" vert="horz" wrap="square" anchor="ctr" anchorCtr="1"/>
        <a:lstStyle/>
        <a:p>
          <a:pPr algn="ctr" rtl="0">
            <a:def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Summary!$B$24</c:f>
              <c:strCache>
                <c:ptCount val="1"/>
                <c:pt idx="0">
                  <c:v>Total Revenue</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Summary!$C$24:$E$24</c:f>
              <c:numCache>
                <c:formatCode>[$₦-470]#,##0.00;[Red][$₦-470]#,##0.00</c:formatCode>
                <c:ptCount val="3"/>
                <c:pt idx="0">
                  <c:v>0</c:v>
                </c:pt>
                <c:pt idx="1">
                  <c:v>0</c:v>
                </c:pt>
                <c:pt idx="2">
                  <c:v>0</c:v>
                </c:pt>
              </c:numCache>
            </c:numRef>
          </c:val>
          <c:extLst>
            <c:ext xmlns:c16="http://schemas.microsoft.com/office/drawing/2014/chart" uri="{C3380CC4-5D6E-409C-BE32-E72D297353CC}">
              <c16:uniqueId val="{00000000-8651-4F64-89F9-D28F0CC682E0}"/>
            </c:ext>
          </c:extLst>
        </c:ser>
        <c:ser>
          <c:idx val="1"/>
          <c:order val="1"/>
          <c:tx>
            <c:strRef>
              <c:f>Summary!$B$25</c:f>
              <c:strCache>
                <c:ptCount val="1"/>
                <c:pt idx="0">
                  <c:v>CGS</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Summary!$C$25:$E$25</c:f>
              <c:numCache>
                <c:formatCode>[$₦-470]#,##0.00;[Red][$₦-470]#,##0.00</c:formatCode>
                <c:ptCount val="3"/>
                <c:pt idx="0">
                  <c:v>0</c:v>
                </c:pt>
                <c:pt idx="1">
                  <c:v>0</c:v>
                </c:pt>
                <c:pt idx="2">
                  <c:v>0</c:v>
                </c:pt>
              </c:numCache>
            </c:numRef>
          </c:val>
          <c:extLst>
            <c:ext xmlns:c16="http://schemas.microsoft.com/office/drawing/2014/chart" uri="{C3380CC4-5D6E-409C-BE32-E72D297353CC}">
              <c16:uniqueId val="{00000001-8651-4F64-89F9-D28F0CC682E0}"/>
            </c:ext>
          </c:extLst>
        </c:ser>
        <c:ser>
          <c:idx val="2"/>
          <c:order val="2"/>
          <c:tx>
            <c:strRef>
              <c:f>Summary!$B$26</c:f>
              <c:strCache>
                <c:ptCount val="1"/>
                <c:pt idx="0">
                  <c:v>Operating Expenses</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Summary!$C$26:$E$26</c:f>
              <c:numCache>
                <c:formatCode>[$₦-470]#,##0.00;[Red][$₦-470]#,##0.00</c:formatCode>
                <c:ptCount val="3"/>
                <c:pt idx="0">
                  <c:v>0</c:v>
                </c:pt>
                <c:pt idx="1">
                  <c:v>0</c:v>
                </c:pt>
                <c:pt idx="2">
                  <c:v>0</c:v>
                </c:pt>
              </c:numCache>
            </c:numRef>
          </c:val>
          <c:extLst>
            <c:ext xmlns:c16="http://schemas.microsoft.com/office/drawing/2014/chart" uri="{C3380CC4-5D6E-409C-BE32-E72D297353CC}">
              <c16:uniqueId val="{00000002-8651-4F64-89F9-D28F0CC682E0}"/>
            </c:ext>
          </c:extLst>
        </c:ser>
        <c:ser>
          <c:idx val="3"/>
          <c:order val="3"/>
          <c:tx>
            <c:strRef>
              <c:f>Summary!$B$27</c:f>
              <c:strCache>
                <c:ptCount val="1"/>
                <c:pt idx="0">
                  <c:v>Net Income</c:v>
                </c:pt>
              </c:strCache>
            </c:strRef>
          </c:tx>
          <c:spPr>
            <a:solidFill>
              <a:schemeClr val="accent6">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Summary!$C$27:$E$27</c:f>
              <c:numCache>
                <c:formatCode>[$₦-470]#,##0.00;[Red][$₦-470]#,##0.00</c:formatCode>
                <c:ptCount val="3"/>
                <c:pt idx="0">
                  <c:v>0</c:v>
                </c:pt>
                <c:pt idx="1">
                  <c:v>0</c:v>
                </c:pt>
                <c:pt idx="2">
                  <c:v>0</c:v>
                </c:pt>
              </c:numCache>
            </c:numRef>
          </c:val>
          <c:extLst>
            <c:ext xmlns:c16="http://schemas.microsoft.com/office/drawing/2014/chart" uri="{C3380CC4-5D6E-409C-BE32-E72D297353CC}">
              <c16:uniqueId val="{00000003-8651-4F64-89F9-D28F0CC682E0}"/>
            </c:ext>
          </c:extLst>
        </c:ser>
        <c:dLbls>
          <c:dLblPos val="outEnd"/>
          <c:showLegendKey val="0"/>
          <c:showVal val="1"/>
          <c:showCatName val="0"/>
          <c:showSerName val="0"/>
          <c:showPercent val="0"/>
          <c:showBubbleSize val="0"/>
        </c:dLbls>
        <c:gapWidth val="444"/>
        <c:overlap val="-90"/>
        <c:axId val="542895024"/>
        <c:axId val="542893224"/>
      </c:barChart>
      <c:catAx>
        <c:axId val="5428950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542893224"/>
        <c:crosses val="autoZero"/>
        <c:auto val="1"/>
        <c:lblAlgn val="ctr"/>
        <c:lblOffset val="100"/>
        <c:noMultiLvlLbl val="0"/>
      </c:catAx>
      <c:valAx>
        <c:axId val="542893224"/>
        <c:scaling>
          <c:orientation val="minMax"/>
        </c:scaling>
        <c:delete val="1"/>
        <c:axPos val="l"/>
        <c:numFmt formatCode="[$₦-470]#,##0.00;[Red][$₦-470]#,##0.00" sourceLinked="1"/>
        <c:majorTickMark val="none"/>
        <c:minorTickMark val="none"/>
        <c:tickLblPos val="nextTo"/>
        <c:crossAx val="542895024"/>
        <c:crosses val="autoZero"/>
        <c:crossBetween val="between"/>
      </c:valAx>
      <c:spPr>
        <a:noFill/>
        <a:ln>
          <a:noFill/>
        </a:ln>
        <a:effectLst/>
      </c:spPr>
    </c:plotArea>
    <c:legend>
      <c:legendPos val="t"/>
      <c:layout>
        <c:manualLayout>
          <c:xMode val="edge"/>
          <c:yMode val="edge"/>
          <c:x val="1.3465868171690178E-2"/>
          <c:y val="0.15251490958261515"/>
          <c:w val="0.61639694366665088"/>
          <c:h val="7.28751216914628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defRPr>
            </a:pPr>
            <a:r>
              <a: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rPr>
              <a:t>SERIES MANUFACTURED</a:t>
            </a:r>
          </a:p>
        </c:rich>
      </c:tx>
      <c:overlay val="0"/>
      <c:spPr>
        <a:noFill/>
        <a:ln>
          <a:noFill/>
        </a:ln>
        <a:effectLst/>
      </c:spPr>
      <c:txPr>
        <a:bodyPr rot="0" spcFirstLastPara="1" vertOverflow="ellipsis" vert="horz" wrap="square" anchor="ctr" anchorCtr="1"/>
        <a:lstStyle/>
        <a:p>
          <a:pPr algn="ctr" rtl="0">
            <a:defRPr lang="en-US" sz="1600" b="1" i="0" u="none" strike="noStrike" kern="1200" cap="all" spc="120" normalizeH="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title>
    <c:autoTitleDeleted val="0"/>
    <c:plotArea>
      <c:layout>
        <c:manualLayout>
          <c:layoutTarget val="inner"/>
          <c:xMode val="edge"/>
          <c:yMode val="edge"/>
          <c:x val="4.7087904898081206E-2"/>
          <c:y val="0.19364972954499149"/>
          <c:w val="0.91516245590809975"/>
          <c:h val="0.60661010005411287"/>
        </c:manualLayout>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Summary!#REF!</c15:sqref>
                        </c15:formulaRef>
                      </c:ext>
                    </c:extLst>
                    <c:strCache>
                      <c:ptCount val="1"/>
                      <c:pt idx="0">
                        <c:v>#REF!</c:v>
                      </c:pt>
                    </c:strCache>
                  </c:strRef>
                </c15:tx>
              </c15:filteredSeriesTitle>
            </c:ext>
            <c:ext xmlns:c16="http://schemas.microsoft.com/office/drawing/2014/chart" uri="{C3380CC4-5D6E-409C-BE32-E72D297353CC}">
              <c16:uniqueId val="{00000000-12CC-4243-BAA3-5BBDCE62B7D1}"/>
            </c:ext>
          </c:extLst>
        </c:ser>
        <c:ser>
          <c:idx val="1"/>
          <c:order val="1"/>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Summary!#REF!</c15:sqref>
                        </c15:formulaRef>
                      </c:ext>
                    </c:extLst>
                    <c:strCache>
                      <c:ptCount val="1"/>
                      <c:pt idx="0">
                        <c:v>#REF!</c:v>
                      </c:pt>
                    </c:strCache>
                  </c:strRef>
                </c15:tx>
              </c15:filteredSeriesTitle>
            </c:ext>
            <c:ext xmlns:c16="http://schemas.microsoft.com/office/drawing/2014/chart" uri="{C3380CC4-5D6E-409C-BE32-E72D297353CC}">
              <c16:uniqueId val="{00000001-12CC-4243-BAA3-5BBDCE62B7D1}"/>
            </c:ext>
          </c:extLst>
        </c:ser>
        <c:ser>
          <c:idx val="2"/>
          <c:order val="2"/>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Summary!#REF!</c15:sqref>
                        </c15:formulaRef>
                      </c:ext>
                    </c:extLst>
                    <c:strCache>
                      <c:ptCount val="1"/>
                      <c:pt idx="0">
                        <c:v>#REF!</c:v>
                      </c:pt>
                    </c:strCache>
                  </c:strRef>
                </c15:tx>
              </c15:filteredSeriesTitle>
            </c:ext>
            <c:ext xmlns:c16="http://schemas.microsoft.com/office/drawing/2014/chart" uri="{C3380CC4-5D6E-409C-BE32-E72D297353CC}">
              <c16:uniqueId val="{00000002-12CC-4243-BAA3-5BBDCE62B7D1}"/>
            </c:ext>
          </c:extLst>
        </c:ser>
        <c:ser>
          <c:idx val="3"/>
          <c:order val="3"/>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Summary!#REF!</c15:sqref>
                        </c15:formulaRef>
                      </c:ext>
                    </c:extLst>
                    <c:strCache>
                      <c:ptCount val="1"/>
                      <c:pt idx="0">
                        <c:v>#REF!</c:v>
                      </c:pt>
                    </c:strCache>
                  </c:strRef>
                </c15:tx>
              </c15:filteredSeriesTitle>
            </c:ext>
            <c:ext xmlns:c16="http://schemas.microsoft.com/office/drawing/2014/chart" uri="{C3380CC4-5D6E-409C-BE32-E72D297353CC}">
              <c16:uniqueId val="{00000003-12CC-4243-BAA3-5BBDCE62B7D1}"/>
            </c:ext>
          </c:extLst>
        </c:ser>
        <c:dLbls>
          <c:dLblPos val="outEnd"/>
          <c:showLegendKey val="0"/>
          <c:showVal val="1"/>
          <c:showCatName val="0"/>
          <c:showSerName val="0"/>
          <c:showPercent val="0"/>
          <c:showBubbleSize val="0"/>
        </c:dLbls>
        <c:gapWidth val="182"/>
        <c:axId val="530134184"/>
        <c:axId val="530135984"/>
      </c:barChart>
      <c:catAx>
        <c:axId val="5301341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135984"/>
        <c:crosses val="autoZero"/>
        <c:auto val="1"/>
        <c:lblAlgn val="ctr"/>
        <c:lblOffset val="100"/>
        <c:noMultiLvlLbl val="0"/>
      </c:catAx>
      <c:valAx>
        <c:axId val="5301359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134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Income Statement</a:t>
            </a:r>
            <a:r>
              <a:rPr lang="en-US" baseline="0"/>
              <a:t> </a:t>
            </a:r>
            <a:r>
              <a:rPr lang="en-US"/>
              <a:t>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Summary!$B$24</c:f>
              <c:strCache>
                <c:ptCount val="1"/>
                <c:pt idx="0">
                  <c:v>Total Revenue</c:v>
                </c:pt>
              </c:strCache>
            </c:strRef>
          </c:tx>
          <c:spPr>
            <a:solidFill>
              <a:schemeClr val="accent1"/>
            </a:solidFill>
            <a:ln>
              <a:noFill/>
            </a:ln>
            <a:effectLst/>
          </c:spPr>
          <c:invertIfNegative val="0"/>
          <c:val>
            <c:numRef>
              <c:f>Summary!$C$24:$G$24</c:f>
              <c:numCache>
                <c:formatCode>[$₦-470]#,##0.00;[Red][$₦-470]#,##0.00</c:formatCode>
                <c:ptCount val="5"/>
                <c:pt idx="0">
                  <c:v>0</c:v>
                </c:pt>
                <c:pt idx="1">
                  <c:v>0</c:v>
                </c:pt>
                <c:pt idx="2">
                  <c:v>0</c:v>
                </c:pt>
                <c:pt idx="3">
                  <c:v>0</c:v>
                </c:pt>
                <c:pt idx="4">
                  <c:v>0</c:v>
                </c:pt>
              </c:numCache>
            </c:numRef>
          </c:val>
          <c:extLst>
            <c:ext xmlns:c16="http://schemas.microsoft.com/office/drawing/2014/chart" uri="{C3380CC4-5D6E-409C-BE32-E72D297353CC}">
              <c16:uniqueId val="{00000000-8157-4B92-A9BF-C70627D668BF}"/>
            </c:ext>
          </c:extLst>
        </c:ser>
        <c:ser>
          <c:idx val="1"/>
          <c:order val="1"/>
          <c:tx>
            <c:strRef>
              <c:f>Summary!$B$25</c:f>
              <c:strCache>
                <c:ptCount val="1"/>
                <c:pt idx="0">
                  <c:v>CGS</c:v>
                </c:pt>
              </c:strCache>
            </c:strRef>
          </c:tx>
          <c:spPr>
            <a:solidFill>
              <a:schemeClr val="accent2"/>
            </a:solidFill>
            <a:ln>
              <a:noFill/>
            </a:ln>
            <a:effectLst/>
          </c:spPr>
          <c:invertIfNegative val="0"/>
          <c:val>
            <c:numRef>
              <c:f>Summary!$C$25:$G$25</c:f>
              <c:numCache>
                <c:formatCode>[$₦-470]#,##0.00;[Red][$₦-470]#,##0.00</c:formatCode>
                <c:ptCount val="5"/>
                <c:pt idx="0">
                  <c:v>0</c:v>
                </c:pt>
                <c:pt idx="1">
                  <c:v>0</c:v>
                </c:pt>
                <c:pt idx="2">
                  <c:v>0</c:v>
                </c:pt>
                <c:pt idx="3">
                  <c:v>0</c:v>
                </c:pt>
                <c:pt idx="4">
                  <c:v>0</c:v>
                </c:pt>
              </c:numCache>
            </c:numRef>
          </c:val>
          <c:extLst>
            <c:ext xmlns:c16="http://schemas.microsoft.com/office/drawing/2014/chart" uri="{C3380CC4-5D6E-409C-BE32-E72D297353CC}">
              <c16:uniqueId val="{00000001-8157-4B92-A9BF-C70627D668BF}"/>
            </c:ext>
          </c:extLst>
        </c:ser>
        <c:ser>
          <c:idx val="2"/>
          <c:order val="2"/>
          <c:tx>
            <c:strRef>
              <c:f>Summary!$B$26</c:f>
              <c:strCache>
                <c:ptCount val="1"/>
                <c:pt idx="0">
                  <c:v>Operating Expenses</c:v>
                </c:pt>
              </c:strCache>
            </c:strRef>
          </c:tx>
          <c:spPr>
            <a:solidFill>
              <a:schemeClr val="accent3"/>
            </a:solidFill>
            <a:ln>
              <a:noFill/>
            </a:ln>
            <a:effectLst/>
          </c:spPr>
          <c:invertIfNegative val="0"/>
          <c:val>
            <c:numRef>
              <c:f>Summary!$C$26:$G$26</c:f>
              <c:numCache>
                <c:formatCode>[$₦-470]#,##0.00;[Red][$₦-470]#,##0.00</c:formatCode>
                <c:ptCount val="5"/>
                <c:pt idx="0">
                  <c:v>0</c:v>
                </c:pt>
                <c:pt idx="1">
                  <c:v>0</c:v>
                </c:pt>
                <c:pt idx="2">
                  <c:v>0</c:v>
                </c:pt>
                <c:pt idx="3">
                  <c:v>0</c:v>
                </c:pt>
                <c:pt idx="4">
                  <c:v>0</c:v>
                </c:pt>
              </c:numCache>
            </c:numRef>
          </c:val>
          <c:extLst>
            <c:ext xmlns:c16="http://schemas.microsoft.com/office/drawing/2014/chart" uri="{C3380CC4-5D6E-409C-BE32-E72D297353CC}">
              <c16:uniqueId val="{00000002-8157-4B92-A9BF-C70627D668BF}"/>
            </c:ext>
          </c:extLst>
        </c:ser>
        <c:ser>
          <c:idx val="3"/>
          <c:order val="3"/>
          <c:tx>
            <c:strRef>
              <c:f>Summary!$B$27</c:f>
              <c:strCache>
                <c:ptCount val="1"/>
                <c:pt idx="0">
                  <c:v>Net Income</c:v>
                </c:pt>
              </c:strCache>
            </c:strRef>
          </c:tx>
          <c:spPr>
            <a:solidFill>
              <a:schemeClr val="accent4"/>
            </a:solidFill>
            <a:ln>
              <a:noFill/>
            </a:ln>
            <a:effectLst/>
          </c:spPr>
          <c:invertIfNegative val="0"/>
          <c:val>
            <c:numRef>
              <c:f>Summary!$C$27:$G$27</c:f>
              <c:numCache>
                <c:formatCode>[$₦-470]#,##0.00;[Red][$₦-470]#,##0.00</c:formatCode>
                <c:ptCount val="5"/>
                <c:pt idx="0">
                  <c:v>0</c:v>
                </c:pt>
                <c:pt idx="1">
                  <c:v>0</c:v>
                </c:pt>
                <c:pt idx="2">
                  <c:v>0</c:v>
                </c:pt>
                <c:pt idx="3">
                  <c:v>0</c:v>
                </c:pt>
                <c:pt idx="4">
                  <c:v>0</c:v>
                </c:pt>
              </c:numCache>
            </c:numRef>
          </c:val>
          <c:extLst>
            <c:ext xmlns:c16="http://schemas.microsoft.com/office/drawing/2014/chart" uri="{C3380CC4-5D6E-409C-BE32-E72D297353CC}">
              <c16:uniqueId val="{00000003-8157-4B92-A9BF-C70627D668BF}"/>
            </c:ext>
          </c:extLst>
        </c:ser>
        <c:dLbls>
          <c:showLegendKey val="0"/>
          <c:showVal val="0"/>
          <c:showCatName val="0"/>
          <c:showSerName val="0"/>
          <c:showPercent val="0"/>
          <c:showBubbleSize val="0"/>
        </c:dLbls>
        <c:gapWidth val="219"/>
        <c:overlap val="-27"/>
        <c:axId val="382591983"/>
        <c:axId val="382580463"/>
      </c:barChart>
      <c:catAx>
        <c:axId val="382591983"/>
        <c:scaling>
          <c:orientation val="minMax"/>
        </c:scaling>
        <c:delete val="0"/>
        <c:axPos val="b"/>
        <c:numFmt formatCode="&quot;Year&quot;\ 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580463"/>
        <c:crosses val="autoZero"/>
        <c:auto val="1"/>
        <c:lblAlgn val="ctr"/>
        <c:lblOffset val="100"/>
        <c:noMultiLvlLbl val="0"/>
      </c:catAx>
      <c:valAx>
        <c:axId val="382580463"/>
        <c:scaling>
          <c:orientation val="minMax"/>
        </c:scaling>
        <c:delete val="0"/>
        <c:axPos val="l"/>
        <c:majorGridlines>
          <c:spPr>
            <a:ln w="9525" cap="flat" cmpd="sng" algn="ctr">
              <a:solidFill>
                <a:schemeClr val="tx1">
                  <a:lumMod val="15000"/>
                  <a:lumOff val="85000"/>
                </a:schemeClr>
              </a:solidFill>
              <a:round/>
            </a:ln>
            <a:effectLst/>
          </c:spPr>
        </c:majorGridlines>
        <c:numFmt formatCode="[$₦-470]#,##0.00;[Red][$₦-47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2591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Cashflow 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5"/>
          <c:order val="0"/>
          <c:tx>
            <c:strRef>
              <c:f>Summary!$B$29</c:f>
              <c:strCache>
                <c:ptCount val="1"/>
                <c:pt idx="0">
                  <c:v>Net Cashflow from Investment Activities</c:v>
                </c:pt>
              </c:strCache>
            </c:strRef>
          </c:tx>
          <c:spPr>
            <a:solidFill>
              <a:schemeClr val="accent6"/>
            </a:solidFill>
            <a:ln>
              <a:noFill/>
            </a:ln>
            <a:effectLst/>
          </c:spPr>
          <c:invertIfNegative val="0"/>
          <c:val>
            <c:numRef>
              <c:f>Summary!$C$29:$G$29</c:f>
              <c:numCache>
                <c:formatCode>[$₦-470]#,##0.00;[Red][$₦-470]#,##0.00</c:formatCode>
                <c:ptCount val="5"/>
                <c:pt idx="0">
                  <c:v>0</c:v>
                </c:pt>
                <c:pt idx="1">
                  <c:v>0</c:v>
                </c:pt>
                <c:pt idx="2">
                  <c:v>0</c:v>
                </c:pt>
                <c:pt idx="3">
                  <c:v>0</c:v>
                </c:pt>
                <c:pt idx="4">
                  <c:v>0</c:v>
                </c:pt>
              </c:numCache>
            </c:numRef>
          </c:val>
          <c:extLst>
            <c:ext xmlns:c16="http://schemas.microsoft.com/office/drawing/2014/chart" uri="{C3380CC4-5D6E-409C-BE32-E72D297353CC}">
              <c16:uniqueId val="{00000000-7572-48CD-AD8A-BEC35B50C89C}"/>
            </c:ext>
          </c:extLst>
        </c:ser>
        <c:ser>
          <c:idx val="6"/>
          <c:order val="1"/>
          <c:tx>
            <c:strRef>
              <c:f>Summary!$B$30</c:f>
              <c:strCache>
                <c:ptCount val="1"/>
                <c:pt idx="0">
                  <c:v>Net Cashflow from Financing Activities</c:v>
                </c:pt>
              </c:strCache>
            </c:strRef>
          </c:tx>
          <c:spPr>
            <a:solidFill>
              <a:schemeClr val="accent1">
                <a:lumMod val="60000"/>
              </a:schemeClr>
            </a:solidFill>
            <a:ln>
              <a:noFill/>
            </a:ln>
            <a:effectLst/>
          </c:spPr>
          <c:invertIfNegative val="0"/>
          <c:val>
            <c:numRef>
              <c:f>Summary!$C$30:$G$30</c:f>
              <c:numCache>
                <c:formatCode>[$₦-470]#,##0.00;[Red][$₦-470]#,##0.00</c:formatCode>
                <c:ptCount val="5"/>
                <c:pt idx="0">
                  <c:v>0</c:v>
                </c:pt>
                <c:pt idx="1">
                  <c:v>0</c:v>
                </c:pt>
                <c:pt idx="2">
                  <c:v>0</c:v>
                </c:pt>
                <c:pt idx="3">
                  <c:v>0</c:v>
                </c:pt>
                <c:pt idx="4">
                  <c:v>0</c:v>
                </c:pt>
              </c:numCache>
            </c:numRef>
          </c:val>
          <c:extLst>
            <c:ext xmlns:c16="http://schemas.microsoft.com/office/drawing/2014/chart" uri="{C3380CC4-5D6E-409C-BE32-E72D297353CC}">
              <c16:uniqueId val="{00000001-7572-48CD-AD8A-BEC35B50C89C}"/>
            </c:ext>
          </c:extLst>
        </c:ser>
        <c:ser>
          <c:idx val="7"/>
          <c:order val="2"/>
          <c:tx>
            <c:strRef>
              <c:f>Summary!$B$31</c:f>
              <c:strCache>
                <c:ptCount val="1"/>
                <c:pt idx="0">
                  <c:v>Net Cashflow from Operating Activities</c:v>
                </c:pt>
              </c:strCache>
            </c:strRef>
          </c:tx>
          <c:spPr>
            <a:solidFill>
              <a:schemeClr val="accent2">
                <a:lumMod val="60000"/>
              </a:schemeClr>
            </a:solidFill>
            <a:ln>
              <a:noFill/>
            </a:ln>
            <a:effectLst/>
          </c:spPr>
          <c:invertIfNegative val="0"/>
          <c:val>
            <c:numRef>
              <c:f>Summary!$C$31:$G$31</c:f>
              <c:numCache>
                <c:formatCode>[$₦-470]#,##0.00;[Red][$₦-470]#,##0.00</c:formatCode>
                <c:ptCount val="5"/>
                <c:pt idx="0">
                  <c:v>0</c:v>
                </c:pt>
                <c:pt idx="1">
                  <c:v>0</c:v>
                </c:pt>
                <c:pt idx="2">
                  <c:v>0</c:v>
                </c:pt>
                <c:pt idx="3">
                  <c:v>0</c:v>
                </c:pt>
                <c:pt idx="4">
                  <c:v>0</c:v>
                </c:pt>
              </c:numCache>
            </c:numRef>
          </c:val>
          <c:extLst>
            <c:ext xmlns:c16="http://schemas.microsoft.com/office/drawing/2014/chart" uri="{C3380CC4-5D6E-409C-BE32-E72D297353CC}">
              <c16:uniqueId val="{00000002-7572-48CD-AD8A-BEC35B50C89C}"/>
            </c:ext>
          </c:extLst>
        </c:ser>
        <c:ser>
          <c:idx val="8"/>
          <c:order val="3"/>
          <c:tx>
            <c:strRef>
              <c:f>Summary!$B$32</c:f>
              <c:strCache>
                <c:ptCount val="1"/>
                <c:pt idx="0">
                  <c:v>Cash Position</c:v>
                </c:pt>
              </c:strCache>
            </c:strRef>
          </c:tx>
          <c:spPr>
            <a:solidFill>
              <a:schemeClr val="accent3">
                <a:lumMod val="60000"/>
              </a:schemeClr>
            </a:solidFill>
            <a:ln>
              <a:noFill/>
            </a:ln>
            <a:effectLst/>
          </c:spPr>
          <c:invertIfNegative val="0"/>
          <c:val>
            <c:numRef>
              <c:f>Summary!$C$32:$G$32</c:f>
              <c:numCache>
                <c:formatCode>[$₦-470]#,##0.00;[Red][$₦-470]#,##0.00</c:formatCode>
                <c:ptCount val="5"/>
                <c:pt idx="0">
                  <c:v>0</c:v>
                </c:pt>
                <c:pt idx="1">
                  <c:v>0</c:v>
                </c:pt>
                <c:pt idx="2">
                  <c:v>0</c:v>
                </c:pt>
                <c:pt idx="3">
                  <c:v>0</c:v>
                </c:pt>
                <c:pt idx="4">
                  <c:v>0</c:v>
                </c:pt>
              </c:numCache>
            </c:numRef>
          </c:val>
          <c:extLst>
            <c:ext xmlns:c16="http://schemas.microsoft.com/office/drawing/2014/chart" uri="{C3380CC4-5D6E-409C-BE32-E72D297353CC}">
              <c16:uniqueId val="{00000003-7572-48CD-AD8A-BEC35B50C89C}"/>
            </c:ext>
          </c:extLst>
        </c:ser>
        <c:dLbls>
          <c:showLegendKey val="0"/>
          <c:showVal val="0"/>
          <c:showCatName val="0"/>
          <c:showSerName val="0"/>
          <c:showPercent val="0"/>
          <c:showBubbleSize val="0"/>
        </c:dLbls>
        <c:gapWidth val="219"/>
        <c:overlap val="-27"/>
        <c:axId val="108659168"/>
        <c:axId val="108655808"/>
      </c:barChart>
      <c:catAx>
        <c:axId val="108659168"/>
        <c:scaling>
          <c:orientation val="minMax"/>
        </c:scaling>
        <c:delete val="0"/>
        <c:axPos val="b"/>
        <c:numFmt formatCode="&quot;Year&quot;\ 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655808"/>
        <c:crosses val="autoZero"/>
        <c:auto val="1"/>
        <c:lblAlgn val="ctr"/>
        <c:lblOffset val="100"/>
        <c:noMultiLvlLbl val="0"/>
      </c:catAx>
      <c:valAx>
        <c:axId val="108655808"/>
        <c:scaling>
          <c:orientation val="minMax"/>
        </c:scaling>
        <c:delete val="0"/>
        <c:axPos val="l"/>
        <c:majorGridlines>
          <c:spPr>
            <a:ln w="9525" cap="flat" cmpd="sng" algn="ctr">
              <a:solidFill>
                <a:schemeClr val="tx1">
                  <a:lumMod val="15000"/>
                  <a:lumOff val="85000"/>
                </a:schemeClr>
              </a:solidFill>
              <a:round/>
            </a:ln>
            <a:effectLst/>
          </c:spPr>
        </c:majorGridlines>
        <c:numFmt formatCode="[$₦-470]#,##0.00;[Red][$₦-47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65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Financial Position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4"/>
          <c:order val="0"/>
          <c:tx>
            <c:strRef>
              <c:f>Summary!$B$34</c:f>
              <c:strCache>
                <c:ptCount val="1"/>
                <c:pt idx="0">
                  <c:v>Total Assets</c:v>
                </c:pt>
              </c:strCache>
            </c:strRef>
          </c:tx>
          <c:spPr>
            <a:solidFill>
              <a:schemeClr val="accent5"/>
            </a:solidFill>
            <a:ln>
              <a:noFill/>
            </a:ln>
            <a:effectLst/>
          </c:spPr>
          <c:invertIfNegative val="0"/>
          <c:val>
            <c:numRef>
              <c:f>Summary!$C$34:$G$34</c:f>
              <c:numCache>
                <c:formatCode>[$₦-470]#,##0.00;[Red][$₦-470]#,##0.00</c:formatCode>
                <c:ptCount val="5"/>
                <c:pt idx="0">
                  <c:v>0</c:v>
                </c:pt>
                <c:pt idx="1">
                  <c:v>0</c:v>
                </c:pt>
                <c:pt idx="2">
                  <c:v>0</c:v>
                </c:pt>
                <c:pt idx="3">
                  <c:v>0</c:v>
                </c:pt>
                <c:pt idx="4">
                  <c:v>0</c:v>
                </c:pt>
              </c:numCache>
            </c:numRef>
          </c:val>
          <c:extLst>
            <c:ext xmlns:c16="http://schemas.microsoft.com/office/drawing/2014/chart" uri="{C3380CC4-5D6E-409C-BE32-E72D297353CC}">
              <c16:uniqueId val="{00000000-BF1C-403E-AD6A-C908ED18199E}"/>
            </c:ext>
          </c:extLst>
        </c:ser>
        <c:ser>
          <c:idx val="10"/>
          <c:order val="1"/>
          <c:tx>
            <c:strRef>
              <c:f>Summary!$B$35</c:f>
              <c:strCache>
                <c:ptCount val="1"/>
                <c:pt idx="0">
                  <c:v>Total Liabilities</c:v>
                </c:pt>
              </c:strCache>
            </c:strRef>
          </c:tx>
          <c:spPr>
            <a:solidFill>
              <a:srgbClr val="C00000"/>
            </a:solidFill>
            <a:ln>
              <a:noFill/>
            </a:ln>
            <a:effectLst/>
          </c:spPr>
          <c:invertIfNegative val="0"/>
          <c:val>
            <c:numRef>
              <c:f>Summary!$C$35:$G$35</c:f>
              <c:numCache>
                <c:formatCode>[$₦-470]#,##0.00;[Red][$₦-470]#,##0.00</c:formatCode>
                <c:ptCount val="5"/>
                <c:pt idx="0">
                  <c:v>0</c:v>
                </c:pt>
                <c:pt idx="1">
                  <c:v>0</c:v>
                </c:pt>
                <c:pt idx="2">
                  <c:v>0</c:v>
                </c:pt>
                <c:pt idx="3">
                  <c:v>0</c:v>
                </c:pt>
                <c:pt idx="4">
                  <c:v>0</c:v>
                </c:pt>
              </c:numCache>
            </c:numRef>
          </c:val>
          <c:extLst>
            <c:ext xmlns:c16="http://schemas.microsoft.com/office/drawing/2014/chart" uri="{C3380CC4-5D6E-409C-BE32-E72D297353CC}">
              <c16:uniqueId val="{00000001-BF1C-403E-AD6A-C908ED18199E}"/>
            </c:ext>
          </c:extLst>
        </c:ser>
        <c:ser>
          <c:idx val="11"/>
          <c:order val="2"/>
          <c:tx>
            <c:strRef>
              <c:f>Summary!$B$36</c:f>
              <c:strCache>
                <c:ptCount val="1"/>
                <c:pt idx="0">
                  <c:v>Total Equity</c:v>
                </c:pt>
              </c:strCache>
            </c:strRef>
          </c:tx>
          <c:spPr>
            <a:solidFill>
              <a:schemeClr val="accent6">
                <a:lumMod val="60000"/>
              </a:schemeClr>
            </a:solidFill>
            <a:ln>
              <a:noFill/>
            </a:ln>
            <a:effectLst/>
          </c:spPr>
          <c:invertIfNegative val="0"/>
          <c:val>
            <c:numRef>
              <c:f>Summary!$C$36:$G$36</c:f>
              <c:numCache>
                <c:formatCode>[$₦-470]#,##0.00;[Red][$₦-470]#,##0.00</c:formatCode>
                <c:ptCount val="5"/>
                <c:pt idx="0">
                  <c:v>0</c:v>
                </c:pt>
                <c:pt idx="1">
                  <c:v>0</c:v>
                </c:pt>
                <c:pt idx="2">
                  <c:v>0</c:v>
                </c:pt>
                <c:pt idx="3">
                  <c:v>0</c:v>
                </c:pt>
                <c:pt idx="4">
                  <c:v>0</c:v>
                </c:pt>
              </c:numCache>
            </c:numRef>
          </c:val>
          <c:extLst>
            <c:ext xmlns:c16="http://schemas.microsoft.com/office/drawing/2014/chart" uri="{C3380CC4-5D6E-409C-BE32-E72D297353CC}">
              <c16:uniqueId val="{00000002-BF1C-403E-AD6A-C908ED18199E}"/>
            </c:ext>
          </c:extLst>
        </c:ser>
        <c:dLbls>
          <c:showLegendKey val="0"/>
          <c:showVal val="0"/>
          <c:showCatName val="0"/>
          <c:showSerName val="0"/>
          <c:showPercent val="0"/>
          <c:showBubbleSize val="0"/>
        </c:dLbls>
        <c:gapWidth val="219"/>
        <c:overlap val="-27"/>
        <c:axId val="171614512"/>
        <c:axId val="171610192"/>
      </c:barChart>
      <c:catAx>
        <c:axId val="171614512"/>
        <c:scaling>
          <c:orientation val="minMax"/>
        </c:scaling>
        <c:delete val="0"/>
        <c:axPos val="b"/>
        <c:numFmt formatCode="&quot;Year&quot;\ 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610192"/>
        <c:crosses val="autoZero"/>
        <c:auto val="1"/>
        <c:lblAlgn val="ctr"/>
        <c:lblOffset val="100"/>
        <c:noMultiLvlLbl val="0"/>
      </c:catAx>
      <c:valAx>
        <c:axId val="171610192"/>
        <c:scaling>
          <c:orientation val="minMax"/>
        </c:scaling>
        <c:delete val="0"/>
        <c:axPos val="l"/>
        <c:majorGridlines>
          <c:spPr>
            <a:ln w="9525" cap="flat" cmpd="sng" algn="ctr">
              <a:solidFill>
                <a:schemeClr val="tx1">
                  <a:lumMod val="15000"/>
                  <a:lumOff val="85000"/>
                </a:schemeClr>
              </a:solidFill>
              <a:round/>
            </a:ln>
            <a:effectLst/>
          </c:spPr>
        </c:majorGridlines>
        <c:numFmt formatCode="[$₦-470]#,##0.00;[Red][$₦-47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614512"/>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Summary!$B$50</c:f>
              <c:strCache>
                <c:ptCount val="1"/>
                <c:pt idx="0">
                  <c:v>Project NPV</c:v>
                </c:pt>
              </c:strCache>
            </c:strRef>
          </c:tx>
          <c:spPr>
            <a:solidFill>
              <a:schemeClr val="accent1"/>
            </a:solidFill>
            <a:ln>
              <a:noFill/>
            </a:ln>
            <a:effectLst/>
          </c:spPr>
          <c:invertIfNegative val="0"/>
          <c:val>
            <c:numRef>
              <c:f>Summary!$C$50:$H$50</c:f>
              <c:numCache>
                <c:formatCode>[$₦-470]#,##0.00;[Red][$₦-470]#,##0.00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FF2-43E4-8AED-E720B75F49A5}"/>
            </c:ext>
          </c:extLst>
        </c:ser>
        <c:dLbls>
          <c:showLegendKey val="0"/>
          <c:showVal val="0"/>
          <c:showCatName val="0"/>
          <c:showSerName val="0"/>
          <c:showPercent val="0"/>
          <c:showBubbleSize val="0"/>
        </c:dLbls>
        <c:gapWidth val="219"/>
        <c:overlap val="-27"/>
        <c:axId val="222104944"/>
        <c:axId val="222113584"/>
      </c:barChart>
      <c:catAx>
        <c:axId val="222104944"/>
        <c:scaling>
          <c:orientation val="minMax"/>
        </c:scaling>
        <c:delete val="0"/>
        <c:axPos val="b"/>
        <c:numFmt formatCode="&quot;Year&quot;\ 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2113584"/>
        <c:crosses val="autoZero"/>
        <c:auto val="1"/>
        <c:lblAlgn val="ctr"/>
        <c:lblOffset val="100"/>
        <c:noMultiLvlLbl val="0"/>
      </c:catAx>
      <c:valAx>
        <c:axId val="222113584"/>
        <c:scaling>
          <c:orientation val="minMax"/>
        </c:scaling>
        <c:delete val="0"/>
        <c:axPos val="l"/>
        <c:majorGridlines>
          <c:spPr>
            <a:ln w="9525" cap="flat" cmpd="sng" algn="ctr">
              <a:solidFill>
                <a:schemeClr val="tx1">
                  <a:lumMod val="15000"/>
                  <a:lumOff val="85000"/>
                </a:schemeClr>
              </a:solidFill>
              <a:round/>
            </a:ln>
            <a:effectLst/>
          </c:spPr>
        </c:majorGridlines>
        <c:numFmt formatCode="[$₦-470]#,##0.00;[Red][$₦-47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2104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age-grey.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sage-grey.com/"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hyperlink" Target="http://www.sage-grey.com/" TargetMode="Externa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171450</xdr:rowOff>
    </xdr:from>
    <xdr:ext cx="3238500" cy="461963"/>
    <xdr:pic>
      <xdr:nvPicPr>
        <xdr:cNvPr id="2" name="Picture 3" descr="http://sage-grey.com/wp-content/uploads/2016/06/logo-01.png">
          <a:hlinkClick xmlns:r="http://schemas.openxmlformats.org/officeDocument/2006/relationships" r:id="rId1"/>
          <a:extLst>
            <a:ext uri="{FF2B5EF4-FFF2-40B4-BE49-F238E27FC236}">
              <a16:creationId xmlns:a16="http://schemas.microsoft.com/office/drawing/2014/main" id="{A52FF022-0B51-4611-B8E9-5E82EE1275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125" y="171450"/>
          <a:ext cx="3238500" cy="461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1157287</xdr:colOff>
      <xdr:row>1</xdr:row>
      <xdr:rowOff>155481</xdr:rowOff>
    </xdr:to>
    <xdr:pic>
      <xdr:nvPicPr>
        <xdr:cNvPr id="5" name="Picture 4" descr="http://sage-grey.com/wp-content/uploads/2016/06/logo-01.png">
          <a:hlinkClick xmlns:r="http://schemas.openxmlformats.org/officeDocument/2006/relationships" r:id="rId1"/>
          <a:extLst>
            <a:ext uri="{FF2B5EF4-FFF2-40B4-BE49-F238E27FC236}">
              <a16:creationId xmlns:a16="http://schemas.microsoft.com/office/drawing/2014/main" id="{32C6F477-8137-43E3-811C-28916E5D04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133600" cy="33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141290</xdr:colOff>
      <xdr:row>22</xdr:row>
      <xdr:rowOff>0</xdr:rowOff>
    </xdr:from>
    <xdr:to>
      <xdr:col>4</xdr:col>
      <xdr:colOff>738187</xdr:colOff>
      <xdr:row>22</xdr:row>
      <xdr:rowOff>0</xdr:rowOff>
    </xdr:to>
    <xdr:graphicFrame macro="">
      <xdr:nvGraphicFramePr>
        <xdr:cNvPr id="3" name="Chart 2">
          <a:extLst>
            <a:ext uri="{FF2B5EF4-FFF2-40B4-BE49-F238E27FC236}">
              <a16:creationId xmlns:a16="http://schemas.microsoft.com/office/drawing/2014/main" id="{84CA0DFF-859C-4741-A65E-40BBB9C87A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139308</xdr:colOff>
      <xdr:row>22</xdr:row>
      <xdr:rowOff>0</xdr:rowOff>
    </xdr:from>
    <xdr:to>
      <xdr:col>5</xdr:col>
      <xdr:colOff>357187</xdr:colOff>
      <xdr:row>22</xdr:row>
      <xdr:rowOff>0</xdr:rowOff>
    </xdr:to>
    <xdr:graphicFrame macro="">
      <xdr:nvGraphicFramePr>
        <xdr:cNvPr id="5" name="Chart 4">
          <a:extLst>
            <a:ext uri="{FF2B5EF4-FFF2-40B4-BE49-F238E27FC236}">
              <a16:creationId xmlns:a16="http://schemas.microsoft.com/office/drawing/2014/main" id="{2E9BA755-4B42-487F-9E79-F14943E8C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0</xdr:rowOff>
    </xdr:from>
    <xdr:to>
      <xdr:col>1</xdr:col>
      <xdr:colOff>2133600</xdr:colOff>
      <xdr:row>1</xdr:row>
      <xdr:rowOff>143575</xdr:rowOff>
    </xdr:to>
    <xdr:pic>
      <xdr:nvPicPr>
        <xdr:cNvPr id="2" name="Picture 1" descr="http://sage-grey.com/wp-content/uploads/2016/06/logo-01.png">
          <a:hlinkClick xmlns:r="http://schemas.openxmlformats.org/officeDocument/2006/relationships" r:id="rId3"/>
          <a:extLst>
            <a:ext uri="{FF2B5EF4-FFF2-40B4-BE49-F238E27FC236}">
              <a16:creationId xmlns:a16="http://schemas.microsoft.com/office/drawing/2014/main" id="{867C9837-982B-4E13-ADB1-D6D3EAD496B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9550" y="0"/>
          <a:ext cx="2133600" cy="32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345281</xdr:colOff>
      <xdr:row>23</xdr:row>
      <xdr:rowOff>3248</xdr:rowOff>
    </xdr:from>
    <xdr:to>
      <xdr:col>13</xdr:col>
      <xdr:colOff>557043</xdr:colOff>
      <xdr:row>38</xdr:row>
      <xdr:rowOff>67541</xdr:rowOff>
    </xdr:to>
    <xdr:graphicFrame macro="">
      <xdr:nvGraphicFramePr>
        <xdr:cNvPr id="15" name="Chart 14">
          <a:extLst>
            <a:ext uri="{FF2B5EF4-FFF2-40B4-BE49-F238E27FC236}">
              <a16:creationId xmlns:a16="http://schemas.microsoft.com/office/drawing/2014/main" id="{4586B877-447E-42A3-94F9-EDA1617A72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90148</xdr:colOff>
      <xdr:row>22</xdr:row>
      <xdr:rowOff>154317</xdr:rowOff>
    </xdr:from>
    <xdr:to>
      <xdr:col>21</xdr:col>
      <xdr:colOff>315514</xdr:colOff>
      <xdr:row>38</xdr:row>
      <xdr:rowOff>45429</xdr:rowOff>
    </xdr:to>
    <xdr:graphicFrame macro="">
      <xdr:nvGraphicFramePr>
        <xdr:cNvPr id="16" name="Chart 15">
          <a:extLst>
            <a:ext uri="{FF2B5EF4-FFF2-40B4-BE49-F238E27FC236}">
              <a16:creationId xmlns:a16="http://schemas.microsoft.com/office/drawing/2014/main" id="{7168073B-65F9-45F6-9BEE-EDF8DF8C43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34016</xdr:colOff>
      <xdr:row>38</xdr:row>
      <xdr:rowOff>171328</xdr:rowOff>
    </xdr:from>
    <xdr:to>
      <xdr:col>18</xdr:col>
      <xdr:colOff>386952</xdr:colOff>
      <xdr:row>54</xdr:row>
      <xdr:rowOff>60738</xdr:rowOff>
    </xdr:to>
    <xdr:graphicFrame macro="">
      <xdr:nvGraphicFramePr>
        <xdr:cNvPr id="17" name="Chart 16">
          <a:extLst>
            <a:ext uri="{FF2B5EF4-FFF2-40B4-BE49-F238E27FC236}">
              <a16:creationId xmlns:a16="http://schemas.microsoft.com/office/drawing/2014/main" id="{245D9B8D-0C67-43D3-ADBF-426389976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35717</xdr:colOff>
      <xdr:row>54</xdr:row>
      <xdr:rowOff>152617</xdr:rowOff>
    </xdr:from>
    <xdr:to>
      <xdr:col>18</xdr:col>
      <xdr:colOff>357186</xdr:colOff>
      <xdr:row>70</xdr:row>
      <xdr:rowOff>43728</xdr:rowOff>
    </xdr:to>
    <xdr:graphicFrame macro="">
      <xdr:nvGraphicFramePr>
        <xdr:cNvPr id="18" name="Chart 17">
          <a:extLst>
            <a:ext uri="{FF2B5EF4-FFF2-40B4-BE49-F238E27FC236}">
              <a16:creationId xmlns:a16="http://schemas.microsoft.com/office/drawing/2014/main" id="{F91AD03F-2E71-45D2-8C1D-5D773D727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952500</xdr:colOff>
      <xdr:row>1</xdr:row>
      <xdr:rowOff>149679</xdr:rowOff>
    </xdr:to>
    <xdr:pic>
      <xdr:nvPicPr>
        <xdr:cNvPr id="3" name="Picture 9">
          <a:extLst>
            <a:ext uri="{FF2B5EF4-FFF2-40B4-BE49-F238E27FC236}">
              <a16:creationId xmlns:a16="http://schemas.microsoft.com/office/drawing/2014/main" id="{56532741-C0CB-4312-B82F-921D0D9A77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09750" cy="340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14880</xdr:colOff>
      <xdr:row>2</xdr:row>
      <xdr:rowOff>0</xdr:rowOff>
    </xdr:to>
    <xdr:pic>
      <xdr:nvPicPr>
        <xdr:cNvPr id="2" name="Picture 9">
          <a:extLst>
            <a:ext uri="{FF2B5EF4-FFF2-40B4-BE49-F238E27FC236}">
              <a16:creationId xmlns:a16="http://schemas.microsoft.com/office/drawing/2014/main" id="{782D5C91-C6D6-405E-86D8-21589D0A7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59" y="0"/>
          <a:ext cx="2782733" cy="358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2174011</xdr:colOff>
      <xdr:row>1</xdr:row>
      <xdr:rowOff>100853</xdr:rowOff>
    </xdr:to>
    <xdr:pic>
      <xdr:nvPicPr>
        <xdr:cNvPr id="2" name="Picture 9">
          <a:extLst>
            <a:ext uri="{FF2B5EF4-FFF2-40B4-BE49-F238E27FC236}">
              <a16:creationId xmlns:a16="http://schemas.microsoft.com/office/drawing/2014/main" id="{D7214406-DAE9-43E2-AEEA-D0507FB4EA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59" y="0"/>
          <a:ext cx="2174011" cy="280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age-grey.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9C6E8-FFE9-40FB-898D-20ED378E2B47}">
  <dimension ref="B1:B35"/>
  <sheetViews>
    <sheetView showGridLines="0" tabSelected="1" zoomScale="80" zoomScaleNormal="80" workbookViewId="0">
      <selection activeCell="B11" sqref="B11"/>
    </sheetView>
  </sheetViews>
  <sheetFormatPr defaultRowHeight="14.25" x14ac:dyDescent="0.2"/>
  <cols>
    <col min="1" max="1" width="9.140625" style="63"/>
    <col min="2" max="2" width="139.5703125" style="63" customWidth="1"/>
    <col min="3" max="3" width="15" style="63" bestFit="1" customWidth="1"/>
    <col min="4" max="4" width="37" style="63" bestFit="1" customWidth="1"/>
    <col min="5" max="257" width="9.140625" style="63"/>
    <col min="258" max="258" width="137.28515625" style="63" customWidth="1"/>
    <col min="259" max="259" width="16" style="63" customWidth="1"/>
    <col min="260" max="260" width="26.28515625" style="63" bestFit="1" customWidth="1"/>
    <col min="261" max="513" width="9.140625" style="63"/>
    <col min="514" max="514" width="137.28515625" style="63" customWidth="1"/>
    <col min="515" max="515" width="16" style="63" customWidth="1"/>
    <col min="516" max="516" width="26.28515625" style="63" bestFit="1" customWidth="1"/>
    <col min="517" max="769" width="9.140625" style="63"/>
    <col min="770" max="770" width="137.28515625" style="63" customWidth="1"/>
    <col min="771" max="771" width="16" style="63" customWidth="1"/>
    <col min="772" max="772" width="26.28515625" style="63" bestFit="1" customWidth="1"/>
    <col min="773" max="1025" width="9.140625" style="63"/>
    <col min="1026" max="1026" width="137.28515625" style="63" customWidth="1"/>
    <col min="1027" max="1027" width="16" style="63" customWidth="1"/>
    <col min="1028" max="1028" width="26.28515625" style="63" bestFit="1" customWidth="1"/>
    <col min="1029" max="1281" width="9.140625" style="63"/>
    <col min="1282" max="1282" width="137.28515625" style="63" customWidth="1"/>
    <col min="1283" max="1283" width="16" style="63" customWidth="1"/>
    <col min="1284" max="1284" width="26.28515625" style="63" bestFit="1" customWidth="1"/>
    <col min="1285" max="1537" width="9.140625" style="63"/>
    <col min="1538" max="1538" width="137.28515625" style="63" customWidth="1"/>
    <col min="1539" max="1539" width="16" style="63" customWidth="1"/>
    <col min="1540" max="1540" width="26.28515625" style="63" bestFit="1" customWidth="1"/>
    <col min="1541" max="1793" width="9.140625" style="63"/>
    <col min="1794" max="1794" width="137.28515625" style="63" customWidth="1"/>
    <col min="1795" max="1795" width="16" style="63" customWidth="1"/>
    <col min="1796" max="1796" width="26.28515625" style="63" bestFit="1" customWidth="1"/>
    <col min="1797" max="2049" width="9.140625" style="63"/>
    <col min="2050" max="2050" width="137.28515625" style="63" customWidth="1"/>
    <col min="2051" max="2051" width="16" style="63" customWidth="1"/>
    <col min="2052" max="2052" width="26.28515625" style="63" bestFit="1" customWidth="1"/>
    <col min="2053" max="2305" width="9.140625" style="63"/>
    <col min="2306" max="2306" width="137.28515625" style="63" customWidth="1"/>
    <col min="2307" max="2307" width="16" style="63" customWidth="1"/>
    <col min="2308" max="2308" width="26.28515625" style="63" bestFit="1" customWidth="1"/>
    <col min="2309" max="2561" width="9.140625" style="63"/>
    <col min="2562" max="2562" width="137.28515625" style="63" customWidth="1"/>
    <col min="2563" max="2563" width="16" style="63" customWidth="1"/>
    <col min="2564" max="2564" width="26.28515625" style="63" bestFit="1" customWidth="1"/>
    <col min="2565" max="2817" width="9.140625" style="63"/>
    <col min="2818" max="2818" width="137.28515625" style="63" customWidth="1"/>
    <col min="2819" max="2819" width="16" style="63" customWidth="1"/>
    <col min="2820" max="2820" width="26.28515625" style="63" bestFit="1" customWidth="1"/>
    <col min="2821" max="3073" width="9.140625" style="63"/>
    <col min="3074" max="3074" width="137.28515625" style="63" customWidth="1"/>
    <col min="3075" max="3075" width="16" style="63" customWidth="1"/>
    <col min="3076" max="3076" width="26.28515625" style="63" bestFit="1" customWidth="1"/>
    <col min="3077" max="3329" width="9.140625" style="63"/>
    <col min="3330" max="3330" width="137.28515625" style="63" customWidth="1"/>
    <col min="3331" max="3331" width="16" style="63" customWidth="1"/>
    <col min="3332" max="3332" width="26.28515625" style="63" bestFit="1" customWidth="1"/>
    <col min="3333" max="3585" width="9.140625" style="63"/>
    <col min="3586" max="3586" width="137.28515625" style="63" customWidth="1"/>
    <col min="3587" max="3587" width="16" style="63" customWidth="1"/>
    <col min="3588" max="3588" width="26.28515625" style="63" bestFit="1" customWidth="1"/>
    <col min="3589" max="3841" width="9.140625" style="63"/>
    <col min="3842" max="3842" width="137.28515625" style="63" customWidth="1"/>
    <col min="3843" max="3843" width="16" style="63" customWidth="1"/>
    <col min="3844" max="3844" width="26.28515625" style="63" bestFit="1" customWidth="1"/>
    <col min="3845" max="4097" width="9.140625" style="63"/>
    <col min="4098" max="4098" width="137.28515625" style="63" customWidth="1"/>
    <col min="4099" max="4099" width="16" style="63" customWidth="1"/>
    <col min="4100" max="4100" width="26.28515625" style="63" bestFit="1" customWidth="1"/>
    <col min="4101" max="4353" width="9.140625" style="63"/>
    <col min="4354" max="4354" width="137.28515625" style="63" customWidth="1"/>
    <col min="4355" max="4355" width="16" style="63" customWidth="1"/>
    <col min="4356" max="4356" width="26.28515625" style="63" bestFit="1" customWidth="1"/>
    <col min="4357" max="4609" width="9.140625" style="63"/>
    <col min="4610" max="4610" width="137.28515625" style="63" customWidth="1"/>
    <col min="4611" max="4611" width="16" style="63" customWidth="1"/>
    <col min="4612" max="4612" width="26.28515625" style="63" bestFit="1" customWidth="1"/>
    <col min="4613" max="4865" width="9.140625" style="63"/>
    <col min="4866" max="4866" width="137.28515625" style="63" customWidth="1"/>
    <col min="4867" max="4867" width="16" style="63" customWidth="1"/>
    <col min="4868" max="4868" width="26.28515625" style="63" bestFit="1" customWidth="1"/>
    <col min="4869" max="5121" width="9.140625" style="63"/>
    <col min="5122" max="5122" width="137.28515625" style="63" customWidth="1"/>
    <col min="5123" max="5123" width="16" style="63" customWidth="1"/>
    <col min="5124" max="5124" width="26.28515625" style="63" bestFit="1" customWidth="1"/>
    <col min="5125" max="5377" width="9.140625" style="63"/>
    <col min="5378" max="5378" width="137.28515625" style="63" customWidth="1"/>
    <col min="5379" max="5379" width="16" style="63" customWidth="1"/>
    <col min="5380" max="5380" width="26.28515625" style="63" bestFit="1" customWidth="1"/>
    <col min="5381" max="5633" width="9.140625" style="63"/>
    <col min="5634" max="5634" width="137.28515625" style="63" customWidth="1"/>
    <col min="5635" max="5635" width="16" style="63" customWidth="1"/>
    <col min="5636" max="5636" width="26.28515625" style="63" bestFit="1" customWidth="1"/>
    <col min="5637" max="5889" width="9.140625" style="63"/>
    <col min="5890" max="5890" width="137.28515625" style="63" customWidth="1"/>
    <col min="5891" max="5891" width="16" style="63" customWidth="1"/>
    <col min="5892" max="5892" width="26.28515625" style="63" bestFit="1" customWidth="1"/>
    <col min="5893" max="6145" width="9.140625" style="63"/>
    <col min="6146" max="6146" width="137.28515625" style="63" customWidth="1"/>
    <col min="6147" max="6147" width="16" style="63" customWidth="1"/>
    <col min="6148" max="6148" width="26.28515625" style="63" bestFit="1" customWidth="1"/>
    <col min="6149" max="6401" width="9.140625" style="63"/>
    <col min="6402" max="6402" width="137.28515625" style="63" customWidth="1"/>
    <col min="6403" max="6403" width="16" style="63" customWidth="1"/>
    <col min="6404" max="6404" width="26.28515625" style="63" bestFit="1" customWidth="1"/>
    <col min="6405" max="6657" width="9.140625" style="63"/>
    <col min="6658" max="6658" width="137.28515625" style="63" customWidth="1"/>
    <col min="6659" max="6659" width="16" style="63" customWidth="1"/>
    <col min="6660" max="6660" width="26.28515625" style="63" bestFit="1" customWidth="1"/>
    <col min="6661" max="6913" width="9.140625" style="63"/>
    <col min="6914" max="6914" width="137.28515625" style="63" customWidth="1"/>
    <col min="6915" max="6915" width="16" style="63" customWidth="1"/>
    <col min="6916" max="6916" width="26.28515625" style="63" bestFit="1" customWidth="1"/>
    <col min="6917" max="7169" width="9.140625" style="63"/>
    <col min="7170" max="7170" width="137.28515625" style="63" customWidth="1"/>
    <col min="7171" max="7171" width="16" style="63" customWidth="1"/>
    <col min="7172" max="7172" width="26.28515625" style="63" bestFit="1" customWidth="1"/>
    <col min="7173" max="7425" width="9.140625" style="63"/>
    <col min="7426" max="7426" width="137.28515625" style="63" customWidth="1"/>
    <col min="7427" max="7427" width="16" style="63" customWidth="1"/>
    <col min="7428" max="7428" width="26.28515625" style="63" bestFit="1" customWidth="1"/>
    <col min="7429" max="7681" width="9.140625" style="63"/>
    <col min="7682" max="7682" width="137.28515625" style="63" customWidth="1"/>
    <col min="7683" max="7683" width="16" style="63" customWidth="1"/>
    <col min="7684" max="7684" width="26.28515625" style="63" bestFit="1" customWidth="1"/>
    <col min="7685" max="7937" width="9.140625" style="63"/>
    <col min="7938" max="7938" width="137.28515625" style="63" customWidth="1"/>
    <col min="7939" max="7939" width="16" style="63" customWidth="1"/>
    <col min="7940" max="7940" width="26.28515625" style="63" bestFit="1" customWidth="1"/>
    <col min="7941" max="8193" width="9.140625" style="63"/>
    <col min="8194" max="8194" width="137.28515625" style="63" customWidth="1"/>
    <col min="8195" max="8195" width="16" style="63" customWidth="1"/>
    <col min="8196" max="8196" width="26.28515625" style="63" bestFit="1" customWidth="1"/>
    <col min="8197" max="8449" width="9.140625" style="63"/>
    <col min="8450" max="8450" width="137.28515625" style="63" customWidth="1"/>
    <col min="8451" max="8451" width="16" style="63" customWidth="1"/>
    <col min="8452" max="8452" width="26.28515625" style="63" bestFit="1" customWidth="1"/>
    <col min="8453" max="8705" width="9.140625" style="63"/>
    <col min="8706" max="8706" width="137.28515625" style="63" customWidth="1"/>
    <col min="8707" max="8707" width="16" style="63" customWidth="1"/>
    <col min="8708" max="8708" width="26.28515625" style="63" bestFit="1" customWidth="1"/>
    <col min="8709" max="8961" width="9.140625" style="63"/>
    <col min="8962" max="8962" width="137.28515625" style="63" customWidth="1"/>
    <col min="8963" max="8963" width="16" style="63" customWidth="1"/>
    <col min="8964" max="8964" width="26.28515625" style="63" bestFit="1" customWidth="1"/>
    <col min="8965" max="9217" width="9.140625" style="63"/>
    <col min="9218" max="9218" width="137.28515625" style="63" customWidth="1"/>
    <col min="9219" max="9219" width="16" style="63" customWidth="1"/>
    <col min="9220" max="9220" width="26.28515625" style="63" bestFit="1" customWidth="1"/>
    <col min="9221" max="9473" width="9.140625" style="63"/>
    <col min="9474" max="9474" width="137.28515625" style="63" customWidth="1"/>
    <col min="9475" max="9475" width="16" style="63" customWidth="1"/>
    <col min="9476" max="9476" width="26.28515625" style="63" bestFit="1" customWidth="1"/>
    <col min="9477" max="9729" width="9.140625" style="63"/>
    <col min="9730" max="9730" width="137.28515625" style="63" customWidth="1"/>
    <col min="9731" max="9731" width="16" style="63" customWidth="1"/>
    <col min="9732" max="9732" width="26.28515625" style="63" bestFit="1" customWidth="1"/>
    <col min="9733" max="9985" width="9.140625" style="63"/>
    <col min="9986" max="9986" width="137.28515625" style="63" customWidth="1"/>
    <col min="9987" max="9987" width="16" style="63" customWidth="1"/>
    <col min="9988" max="9988" width="26.28515625" style="63" bestFit="1" customWidth="1"/>
    <col min="9989" max="10241" width="9.140625" style="63"/>
    <col min="10242" max="10242" width="137.28515625" style="63" customWidth="1"/>
    <col min="10243" max="10243" width="16" style="63" customWidth="1"/>
    <col min="10244" max="10244" width="26.28515625" style="63" bestFit="1" customWidth="1"/>
    <col min="10245" max="10497" width="9.140625" style="63"/>
    <col min="10498" max="10498" width="137.28515625" style="63" customWidth="1"/>
    <col min="10499" max="10499" width="16" style="63" customWidth="1"/>
    <col min="10500" max="10500" width="26.28515625" style="63" bestFit="1" customWidth="1"/>
    <col min="10501" max="10753" width="9.140625" style="63"/>
    <col min="10754" max="10754" width="137.28515625" style="63" customWidth="1"/>
    <col min="10755" max="10755" width="16" style="63" customWidth="1"/>
    <col min="10756" max="10756" width="26.28515625" style="63" bestFit="1" customWidth="1"/>
    <col min="10757" max="11009" width="9.140625" style="63"/>
    <col min="11010" max="11010" width="137.28515625" style="63" customWidth="1"/>
    <col min="11011" max="11011" width="16" style="63" customWidth="1"/>
    <col min="11012" max="11012" width="26.28515625" style="63" bestFit="1" customWidth="1"/>
    <col min="11013" max="11265" width="9.140625" style="63"/>
    <col min="11266" max="11266" width="137.28515625" style="63" customWidth="1"/>
    <col min="11267" max="11267" width="16" style="63" customWidth="1"/>
    <col min="11268" max="11268" width="26.28515625" style="63" bestFit="1" customWidth="1"/>
    <col min="11269" max="11521" width="9.140625" style="63"/>
    <col min="11522" max="11522" width="137.28515625" style="63" customWidth="1"/>
    <col min="11523" max="11523" width="16" style="63" customWidth="1"/>
    <col min="11524" max="11524" width="26.28515625" style="63" bestFit="1" customWidth="1"/>
    <col min="11525" max="11777" width="9.140625" style="63"/>
    <col min="11778" max="11778" width="137.28515625" style="63" customWidth="1"/>
    <col min="11779" max="11779" width="16" style="63" customWidth="1"/>
    <col min="11780" max="11780" width="26.28515625" style="63" bestFit="1" customWidth="1"/>
    <col min="11781" max="12033" width="9.140625" style="63"/>
    <col min="12034" max="12034" width="137.28515625" style="63" customWidth="1"/>
    <col min="12035" max="12035" width="16" style="63" customWidth="1"/>
    <col min="12036" max="12036" width="26.28515625" style="63" bestFit="1" customWidth="1"/>
    <col min="12037" max="12289" width="9.140625" style="63"/>
    <col min="12290" max="12290" width="137.28515625" style="63" customWidth="1"/>
    <col min="12291" max="12291" width="16" style="63" customWidth="1"/>
    <col min="12292" max="12292" width="26.28515625" style="63" bestFit="1" customWidth="1"/>
    <col min="12293" max="12545" width="9.140625" style="63"/>
    <col min="12546" max="12546" width="137.28515625" style="63" customWidth="1"/>
    <col min="12547" max="12547" width="16" style="63" customWidth="1"/>
    <col min="12548" max="12548" width="26.28515625" style="63" bestFit="1" customWidth="1"/>
    <col min="12549" max="12801" width="9.140625" style="63"/>
    <col min="12802" max="12802" width="137.28515625" style="63" customWidth="1"/>
    <col min="12803" max="12803" width="16" style="63" customWidth="1"/>
    <col min="12804" max="12804" width="26.28515625" style="63" bestFit="1" customWidth="1"/>
    <col min="12805" max="13057" width="9.140625" style="63"/>
    <col min="13058" max="13058" width="137.28515625" style="63" customWidth="1"/>
    <col min="13059" max="13059" width="16" style="63" customWidth="1"/>
    <col min="13060" max="13060" width="26.28515625" style="63" bestFit="1" customWidth="1"/>
    <col min="13061" max="13313" width="9.140625" style="63"/>
    <col min="13314" max="13314" width="137.28515625" style="63" customWidth="1"/>
    <col min="13315" max="13315" width="16" style="63" customWidth="1"/>
    <col min="13316" max="13316" width="26.28515625" style="63" bestFit="1" customWidth="1"/>
    <col min="13317" max="13569" width="9.140625" style="63"/>
    <col min="13570" max="13570" width="137.28515625" style="63" customWidth="1"/>
    <col min="13571" max="13571" width="16" style="63" customWidth="1"/>
    <col min="13572" max="13572" width="26.28515625" style="63" bestFit="1" customWidth="1"/>
    <col min="13573" max="13825" width="9.140625" style="63"/>
    <col min="13826" max="13826" width="137.28515625" style="63" customWidth="1"/>
    <col min="13827" max="13827" width="16" style="63" customWidth="1"/>
    <col min="13828" max="13828" width="26.28515625" style="63" bestFit="1" customWidth="1"/>
    <col min="13829" max="14081" width="9.140625" style="63"/>
    <col min="14082" max="14082" width="137.28515625" style="63" customWidth="1"/>
    <col min="14083" max="14083" width="16" style="63" customWidth="1"/>
    <col min="14084" max="14084" width="26.28515625" style="63" bestFit="1" customWidth="1"/>
    <col min="14085" max="14337" width="9.140625" style="63"/>
    <col min="14338" max="14338" width="137.28515625" style="63" customWidth="1"/>
    <col min="14339" max="14339" width="16" style="63" customWidth="1"/>
    <col min="14340" max="14340" width="26.28515625" style="63" bestFit="1" customWidth="1"/>
    <col min="14341" max="14593" width="9.140625" style="63"/>
    <col min="14594" max="14594" width="137.28515625" style="63" customWidth="1"/>
    <col min="14595" max="14595" width="16" style="63" customWidth="1"/>
    <col min="14596" max="14596" width="26.28515625" style="63" bestFit="1" customWidth="1"/>
    <col min="14597" max="14849" width="9.140625" style="63"/>
    <col min="14850" max="14850" width="137.28515625" style="63" customWidth="1"/>
    <col min="14851" max="14851" width="16" style="63" customWidth="1"/>
    <col min="14852" max="14852" width="26.28515625" style="63" bestFit="1" customWidth="1"/>
    <col min="14853" max="15105" width="9.140625" style="63"/>
    <col min="15106" max="15106" width="137.28515625" style="63" customWidth="1"/>
    <col min="15107" max="15107" width="16" style="63" customWidth="1"/>
    <col min="15108" max="15108" width="26.28515625" style="63" bestFit="1" customWidth="1"/>
    <col min="15109" max="15361" width="9.140625" style="63"/>
    <col min="15362" max="15362" width="137.28515625" style="63" customWidth="1"/>
    <col min="15363" max="15363" width="16" style="63" customWidth="1"/>
    <col min="15364" max="15364" width="26.28515625" style="63" bestFit="1" customWidth="1"/>
    <col min="15365" max="15617" width="9.140625" style="63"/>
    <col min="15618" max="15618" width="137.28515625" style="63" customWidth="1"/>
    <col min="15619" max="15619" width="16" style="63" customWidth="1"/>
    <col min="15620" max="15620" width="26.28515625" style="63" bestFit="1" customWidth="1"/>
    <col min="15621" max="15873" width="9.140625" style="63"/>
    <col min="15874" max="15874" width="137.28515625" style="63" customWidth="1"/>
    <col min="15875" max="15875" width="16" style="63" customWidth="1"/>
    <col min="15876" max="15876" width="26.28515625" style="63" bestFit="1" customWidth="1"/>
    <col min="15877" max="16129" width="9.140625" style="63"/>
    <col min="16130" max="16130" width="137.28515625" style="63" customWidth="1"/>
    <col min="16131" max="16131" width="16" style="63" customWidth="1"/>
    <col min="16132" max="16132" width="26.28515625" style="63" bestFit="1" customWidth="1"/>
    <col min="16133" max="16384" width="9.140625" style="63"/>
  </cols>
  <sheetData>
    <row r="1" spans="2:2" x14ac:dyDescent="0.2">
      <c r="B1" s="62"/>
    </row>
    <row r="2" spans="2:2" x14ac:dyDescent="0.2">
      <c r="B2" s="62"/>
    </row>
    <row r="3" spans="2:2" x14ac:dyDescent="0.2">
      <c r="B3" s="62"/>
    </row>
    <row r="4" spans="2:2" x14ac:dyDescent="0.2">
      <c r="B4" s="62"/>
    </row>
    <row r="5" spans="2:2" hidden="1" x14ac:dyDescent="0.2">
      <c r="B5" s="62"/>
    </row>
    <row r="6" spans="2:2" hidden="1" x14ac:dyDescent="0.2">
      <c r="B6" s="62"/>
    </row>
    <row r="7" spans="2:2" x14ac:dyDescent="0.2">
      <c r="B7" s="62"/>
    </row>
    <row r="8" spans="2:2" ht="31.5" x14ac:dyDescent="0.2">
      <c r="B8" s="64" t="s">
        <v>199</v>
      </c>
    </row>
    <row r="9" spans="2:2" ht="63" x14ac:dyDescent="0.2">
      <c r="B9" s="64" t="s">
        <v>142</v>
      </c>
    </row>
    <row r="10" spans="2:2" ht="78.75" x14ac:dyDescent="0.2">
      <c r="B10" s="64" t="s">
        <v>143</v>
      </c>
    </row>
    <row r="11" spans="2:2" ht="63" x14ac:dyDescent="0.2">
      <c r="B11" s="64" t="s">
        <v>144</v>
      </c>
    </row>
    <row r="12" spans="2:2" ht="15.75" x14ac:dyDescent="0.2">
      <c r="B12" s="64" t="s">
        <v>145</v>
      </c>
    </row>
    <row r="13" spans="2:2" x14ac:dyDescent="0.2">
      <c r="B13" s="62"/>
    </row>
    <row r="14" spans="2:2" ht="15.75" x14ac:dyDescent="0.2">
      <c r="B14" s="65" t="s">
        <v>146</v>
      </c>
    </row>
    <row r="15" spans="2:2" ht="15.75" x14ac:dyDescent="0.2">
      <c r="B15" s="64" t="s">
        <v>147</v>
      </c>
    </row>
    <row r="16" spans="2:2" ht="15.75" x14ac:dyDescent="0.2">
      <c r="B16" s="64" t="s">
        <v>148</v>
      </c>
    </row>
    <row r="17" spans="2:2" x14ac:dyDescent="0.2">
      <c r="B17" s="62"/>
    </row>
    <row r="18" spans="2:2" x14ac:dyDescent="0.2">
      <c r="B18" s="62"/>
    </row>
    <row r="19" spans="2:2" x14ac:dyDescent="0.2">
      <c r="B19" s="62"/>
    </row>
    <row r="20" spans="2:2" x14ac:dyDescent="0.2">
      <c r="B20" s="62"/>
    </row>
    <row r="21" spans="2:2" x14ac:dyDescent="0.2">
      <c r="B21" s="62"/>
    </row>
    <row r="22" spans="2:2" x14ac:dyDescent="0.2">
      <c r="B22" s="62"/>
    </row>
    <row r="23" spans="2:2" x14ac:dyDescent="0.2">
      <c r="B23" s="62"/>
    </row>
    <row r="24" spans="2:2" x14ac:dyDescent="0.2">
      <c r="B24" s="62"/>
    </row>
    <row r="25" spans="2:2" x14ac:dyDescent="0.2">
      <c r="B25" s="62"/>
    </row>
    <row r="26" spans="2:2" x14ac:dyDescent="0.2">
      <c r="B26" s="62"/>
    </row>
    <row r="27" spans="2:2" x14ac:dyDescent="0.2">
      <c r="B27" s="62"/>
    </row>
    <row r="28" spans="2:2" x14ac:dyDescent="0.2">
      <c r="B28" s="62"/>
    </row>
    <row r="29" spans="2:2" x14ac:dyDescent="0.2">
      <c r="B29" s="62"/>
    </row>
    <row r="30" spans="2:2" x14ac:dyDescent="0.2">
      <c r="B30" s="62"/>
    </row>
    <row r="31" spans="2:2" x14ac:dyDescent="0.2">
      <c r="B31" s="62"/>
    </row>
    <row r="32" spans="2:2" x14ac:dyDescent="0.2">
      <c r="B32" s="62"/>
    </row>
    <row r="33" spans="2:2" x14ac:dyDescent="0.2">
      <c r="B33" s="62"/>
    </row>
    <row r="34" spans="2:2" x14ac:dyDescent="0.2">
      <c r="B34" s="62"/>
    </row>
    <row r="35" spans="2:2" x14ac:dyDescent="0.2">
      <c r="B35" s="62"/>
    </row>
  </sheetData>
  <sheetProtection algorithmName="SHA-512" hashValue="8fi9B2KHpfZGMlUTrzJG5vB1Um8tpsy4eVFsB2e6lrGHJqQcjeamrxKspSgx/W2S7bGoC7wTNiQi3aa5C9G4dw==" saltValue="sHS4o/lhwK7G7Jk5Zx7phg==" spinCount="100000" sheet="1" objects="1" scenarios="1"/>
  <hyperlinks>
    <hyperlink ref="B16" r:id="rId1" xr:uid="{3008AF56-B3E8-4D96-981E-044C1BD61F6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101CA-369A-4D31-8909-63A14206E264}">
  <dimension ref="B4:C20"/>
  <sheetViews>
    <sheetView showGridLines="0" zoomScale="80" zoomScaleNormal="80" workbookViewId="0">
      <selection activeCell="C5" sqref="C5"/>
    </sheetView>
  </sheetViews>
  <sheetFormatPr defaultRowHeight="14.25" x14ac:dyDescent="0.2"/>
  <cols>
    <col min="1" max="1" width="9.140625" style="72"/>
    <col min="2" max="2" width="5.5703125" style="73" customWidth="1"/>
    <col min="3" max="3" width="136.85546875" style="72" customWidth="1"/>
    <col min="4" max="16384" width="9.140625" style="72"/>
  </cols>
  <sheetData>
    <row r="4" spans="2:3" x14ac:dyDescent="0.2">
      <c r="B4" s="77" t="s">
        <v>149</v>
      </c>
      <c r="C4" s="74" t="s">
        <v>197</v>
      </c>
    </row>
    <row r="5" spans="2:3" ht="42.75" x14ac:dyDescent="0.2">
      <c r="B5" s="78"/>
      <c r="C5" s="75" t="s">
        <v>202</v>
      </c>
    </row>
    <row r="6" spans="2:3" x14ac:dyDescent="0.2">
      <c r="B6" s="78"/>
      <c r="C6" s="68"/>
    </row>
    <row r="7" spans="2:3" x14ac:dyDescent="0.2">
      <c r="B7" s="78"/>
      <c r="C7" s="76" t="s">
        <v>192</v>
      </c>
    </row>
    <row r="8" spans="2:3" x14ac:dyDescent="0.2">
      <c r="B8" s="78">
        <v>1</v>
      </c>
      <c r="C8" s="68" t="s">
        <v>188</v>
      </c>
    </row>
    <row r="9" spans="2:3" x14ac:dyDescent="0.2">
      <c r="B9" s="78">
        <v>2</v>
      </c>
      <c r="C9" s="68" t="s">
        <v>189</v>
      </c>
    </row>
    <row r="10" spans="2:3" x14ac:dyDescent="0.2">
      <c r="B10" s="78">
        <v>3</v>
      </c>
      <c r="C10" s="68" t="s">
        <v>190</v>
      </c>
    </row>
    <row r="11" spans="2:3" x14ac:dyDescent="0.2">
      <c r="B11" s="78"/>
      <c r="C11" s="68"/>
    </row>
    <row r="12" spans="2:3" x14ac:dyDescent="0.2">
      <c r="B12" s="78"/>
      <c r="C12" s="85" t="s">
        <v>201</v>
      </c>
    </row>
    <row r="13" spans="2:3" x14ac:dyDescent="0.2">
      <c r="B13" s="78">
        <v>1</v>
      </c>
      <c r="C13" s="68" t="s">
        <v>203</v>
      </c>
    </row>
    <row r="14" spans="2:3" x14ac:dyDescent="0.2">
      <c r="B14" s="78">
        <v>2</v>
      </c>
      <c r="C14" s="68" t="s">
        <v>191</v>
      </c>
    </row>
    <row r="15" spans="2:3" x14ac:dyDescent="0.2">
      <c r="B15" s="78"/>
      <c r="C15" s="68"/>
    </row>
    <row r="16" spans="2:3" x14ac:dyDescent="0.2">
      <c r="B16" s="78"/>
      <c r="C16" s="74" t="s">
        <v>198</v>
      </c>
    </row>
    <row r="17" spans="2:3" x14ac:dyDescent="0.2">
      <c r="B17" s="78">
        <v>1</v>
      </c>
      <c r="C17" s="68" t="s">
        <v>193</v>
      </c>
    </row>
    <row r="18" spans="2:3" x14ac:dyDescent="0.2">
      <c r="B18" s="78">
        <v>2</v>
      </c>
      <c r="C18" s="68" t="s">
        <v>194</v>
      </c>
    </row>
    <row r="19" spans="2:3" ht="28.5" x14ac:dyDescent="0.2">
      <c r="B19" s="78">
        <v>3</v>
      </c>
      <c r="C19" s="68" t="s">
        <v>195</v>
      </c>
    </row>
    <row r="20" spans="2:3" ht="28.5" x14ac:dyDescent="0.2">
      <c r="B20" s="78">
        <v>4</v>
      </c>
      <c r="C20" s="68" t="s">
        <v>196</v>
      </c>
    </row>
  </sheetData>
  <sheetProtection algorithmName="SHA-512" hashValue="mpWCNmX4wN1TeX5f8g1Bai4Bq1HQiNTgFsbNEWr/9ASC9qJ76grdOPXCgOho/Dt6qKOGVDEPaTENqJQF4UFXDQ==" saltValue="AnTl5ELUrSyodbmMR5Ry0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FA68-CF6F-47C1-80DF-F70CACDDC74C}">
  <dimension ref="A1:L60"/>
  <sheetViews>
    <sheetView showGridLines="0" view="pageBreakPreview" zoomScale="80" zoomScaleNormal="100" zoomScaleSheetLayoutView="80" workbookViewId="0">
      <selection activeCell="H51" sqref="H51"/>
    </sheetView>
  </sheetViews>
  <sheetFormatPr defaultRowHeight="14.25" x14ac:dyDescent="0.2"/>
  <cols>
    <col min="1" max="1" width="4.28515625" style="26" customWidth="1"/>
    <col min="2" max="2" width="82" style="26" customWidth="1"/>
    <col min="3" max="3" width="24.5703125" style="26" customWidth="1"/>
    <col min="4" max="4" width="19.140625" style="26" customWidth="1"/>
    <col min="5" max="5" width="17.28515625" style="26" customWidth="1"/>
    <col min="6" max="6" width="17.85546875" style="26" customWidth="1"/>
    <col min="7" max="7" width="17.5703125" style="26" customWidth="1"/>
    <col min="8" max="8" width="14.5703125" style="26" bestFit="1" customWidth="1"/>
    <col min="9" max="16384" width="9.140625" style="26"/>
  </cols>
  <sheetData>
    <row r="1" spans="1:12" customFormat="1" ht="15" x14ac:dyDescent="0.25">
      <c r="A1" t="s">
        <v>132</v>
      </c>
      <c r="B1" s="41"/>
      <c r="C1" s="42"/>
      <c r="D1" s="41"/>
      <c r="E1" s="41"/>
      <c r="F1" s="41"/>
      <c r="G1" s="41"/>
      <c r="H1" s="41"/>
      <c r="I1" s="41"/>
      <c r="J1" s="41"/>
      <c r="K1" s="41"/>
      <c r="L1" s="41"/>
    </row>
    <row r="2" spans="1:12" customFormat="1" ht="15" x14ac:dyDescent="0.25">
      <c r="B2" s="41"/>
      <c r="C2" s="42"/>
      <c r="D2" s="41"/>
      <c r="E2" s="41"/>
      <c r="F2" s="41"/>
      <c r="G2" s="41"/>
      <c r="H2" s="41"/>
      <c r="I2" s="41"/>
      <c r="J2" s="41"/>
      <c r="K2" s="41"/>
      <c r="L2" s="41"/>
    </row>
    <row r="3" spans="1:12" s="3" customFormat="1" x14ac:dyDescent="0.2">
      <c r="B3" s="5" t="s">
        <v>200</v>
      </c>
      <c r="C3" s="43"/>
      <c r="D3" s="5"/>
      <c r="E3" s="5"/>
      <c r="F3" s="5"/>
      <c r="G3" s="5"/>
      <c r="H3" s="5"/>
      <c r="I3" s="5"/>
      <c r="J3" s="5"/>
      <c r="K3" s="5"/>
      <c r="L3" s="5"/>
    </row>
    <row r="4" spans="1:12" s="3" customFormat="1" x14ac:dyDescent="0.2">
      <c r="B4" s="44" t="s">
        <v>133</v>
      </c>
      <c r="C4" s="43"/>
      <c r="D4" s="5"/>
      <c r="E4" s="5"/>
      <c r="F4" s="5"/>
      <c r="G4" s="5"/>
      <c r="H4" s="5"/>
      <c r="I4" s="5"/>
      <c r="J4" s="5"/>
      <c r="K4" s="5"/>
      <c r="L4" s="5"/>
    </row>
    <row r="5" spans="1:12" customFormat="1" ht="15" x14ac:dyDescent="0.25">
      <c r="B5" s="44"/>
      <c r="C5" s="42"/>
      <c r="D5" s="41"/>
      <c r="E5" s="41"/>
      <c r="F5" s="41"/>
      <c r="G5" s="41"/>
      <c r="H5" s="41"/>
      <c r="I5" s="41"/>
      <c r="J5" s="41"/>
      <c r="K5" s="41"/>
      <c r="L5" s="41"/>
    </row>
    <row r="6" spans="1:12" customFormat="1" ht="25.5" x14ac:dyDescent="0.35">
      <c r="B6" s="117" t="s">
        <v>134</v>
      </c>
      <c r="C6" s="117"/>
      <c r="D6" s="41"/>
      <c r="E6" s="41"/>
      <c r="F6" s="41"/>
      <c r="G6" s="41"/>
      <c r="H6" s="41"/>
      <c r="I6" s="41"/>
      <c r="J6" s="41"/>
      <c r="K6" s="41"/>
      <c r="L6" s="41"/>
    </row>
    <row r="7" spans="1:12" customFormat="1" ht="15.75" thickBot="1" x14ac:dyDescent="0.3">
      <c r="A7" s="41"/>
      <c r="B7" s="41"/>
      <c r="C7" s="41"/>
      <c r="D7" s="41"/>
      <c r="E7" s="41"/>
      <c r="F7" s="41"/>
      <c r="G7" s="41"/>
      <c r="H7" s="41"/>
      <c r="I7" s="41"/>
      <c r="J7" s="41"/>
      <c r="K7" s="41"/>
      <c r="L7" s="41"/>
    </row>
    <row r="8" spans="1:12" customFormat="1" ht="18" x14ac:dyDescent="0.25">
      <c r="B8" s="108" t="s">
        <v>212</v>
      </c>
      <c r="C8" s="109">
        <f>Input!C59</f>
        <v>0</v>
      </c>
      <c r="D8" s="41"/>
      <c r="E8" s="41"/>
      <c r="F8" s="41"/>
      <c r="G8" s="41"/>
      <c r="H8" s="41"/>
      <c r="I8" s="41"/>
      <c r="J8" s="41"/>
      <c r="K8" s="41"/>
      <c r="L8" s="41"/>
    </row>
    <row r="9" spans="1:12" customFormat="1" ht="18" x14ac:dyDescent="0.25">
      <c r="B9" s="110" t="s">
        <v>128</v>
      </c>
      <c r="C9" s="111">
        <f>C44</f>
        <v>0</v>
      </c>
      <c r="D9" s="41"/>
      <c r="E9" s="41"/>
      <c r="F9" s="41"/>
      <c r="G9" s="41"/>
      <c r="H9" s="41"/>
      <c r="I9" s="41"/>
      <c r="J9" s="41"/>
      <c r="K9" s="41"/>
      <c r="L9" s="41"/>
    </row>
    <row r="10" spans="1:12" customFormat="1" ht="18" x14ac:dyDescent="0.25">
      <c r="B10" s="110" t="s">
        <v>213</v>
      </c>
      <c r="C10" s="111">
        <f>C55</f>
        <v>0</v>
      </c>
      <c r="D10" s="41"/>
      <c r="E10" s="41"/>
      <c r="F10" s="41"/>
      <c r="G10" s="41"/>
      <c r="H10" s="41"/>
      <c r="I10" s="41"/>
      <c r="J10" s="41"/>
      <c r="K10" s="41"/>
      <c r="L10" s="41"/>
    </row>
    <row r="11" spans="1:12" customFormat="1" ht="18" x14ac:dyDescent="0.25">
      <c r="B11" s="110" t="s">
        <v>214</v>
      </c>
      <c r="C11" s="112">
        <f>SUM(C24:G24)</f>
        <v>0</v>
      </c>
      <c r="D11" s="41"/>
      <c r="E11" s="41"/>
      <c r="F11" s="41"/>
      <c r="G11" s="41"/>
      <c r="H11" s="41"/>
      <c r="I11" s="41"/>
      <c r="J11" s="41"/>
      <c r="K11" s="41"/>
      <c r="L11" s="41"/>
    </row>
    <row r="12" spans="1:12" customFormat="1" ht="18" x14ac:dyDescent="0.25">
      <c r="B12" s="110" t="s">
        <v>215</v>
      </c>
      <c r="C12" s="112">
        <f>SUM(C27:G27)</f>
        <v>0</v>
      </c>
      <c r="D12" s="41"/>
      <c r="E12" s="41"/>
      <c r="F12" s="41"/>
      <c r="G12" s="41"/>
      <c r="H12" s="41"/>
      <c r="I12" s="41"/>
      <c r="J12" s="41"/>
      <c r="K12" s="41"/>
      <c r="L12" s="41"/>
    </row>
    <row r="13" spans="1:12" customFormat="1" ht="18" x14ac:dyDescent="0.25">
      <c r="B13" s="110" t="s">
        <v>216</v>
      </c>
      <c r="C13" s="112">
        <f>G58</f>
        <v>0</v>
      </c>
      <c r="D13" s="41"/>
      <c r="E13" s="41"/>
      <c r="F13" s="41"/>
      <c r="G13" s="41"/>
      <c r="H13" s="41"/>
      <c r="I13" s="41"/>
      <c r="J13" s="41"/>
      <c r="K13" s="41"/>
      <c r="L13" s="41"/>
    </row>
    <row r="14" spans="1:12" customFormat="1" ht="18" x14ac:dyDescent="0.25">
      <c r="B14" s="110" t="s">
        <v>217</v>
      </c>
      <c r="C14" s="112">
        <f>H50</f>
        <v>0</v>
      </c>
      <c r="D14" s="41"/>
      <c r="E14" s="41"/>
      <c r="F14" s="41"/>
      <c r="G14" s="41"/>
      <c r="H14" s="41"/>
      <c r="I14" s="41"/>
      <c r="J14" s="41"/>
      <c r="K14" s="41"/>
      <c r="L14" s="41"/>
    </row>
    <row r="15" spans="1:12" customFormat="1" ht="18" x14ac:dyDescent="0.25">
      <c r="B15" s="110" t="s">
        <v>218</v>
      </c>
      <c r="C15" s="113" t="e">
        <f>H51</f>
        <v>#NUM!</v>
      </c>
      <c r="D15" s="41"/>
      <c r="E15" s="41"/>
      <c r="F15" s="41"/>
      <c r="G15" s="41"/>
      <c r="H15" s="41"/>
      <c r="I15" s="41"/>
      <c r="J15" s="41"/>
      <c r="K15" s="41"/>
      <c r="L15" s="41"/>
    </row>
    <row r="16" spans="1:12" customFormat="1" ht="18.75" thickBot="1" x14ac:dyDescent="0.3">
      <c r="B16" s="114" t="s">
        <v>219</v>
      </c>
      <c r="C16" s="115">
        <f>IF(H20=5,"5/5 YEARS",IF(H20=4,"4/5 YEARS",IF(H20=3,"3/5 YEARS",IF(H20=2,"2/5 YEARS",IF(H20=1,"1/5 YEARS",0)))))</f>
        <v>0</v>
      </c>
      <c r="D16" s="41"/>
      <c r="E16" s="41"/>
      <c r="F16" s="41"/>
      <c r="G16" s="41"/>
      <c r="H16" s="41"/>
      <c r="I16" s="41"/>
      <c r="J16" s="41"/>
      <c r="K16" s="41"/>
      <c r="L16" s="41"/>
    </row>
    <row r="17" spans="2:8" x14ac:dyDescent="0.2">
      <c r="H17" s="106" t="s">
        <v>220</v>
      </c>
    </row>
    <row r="18" spans="2:8" x14ac:dyDescent="0.2">
      <c r="B18" s="49" t="s">
        <v>125</v>
      </c>
      <c r="C18" s="50" t="s">
        <v>37</v>
      </c>
      <c r="D18" s="50" t="s">
        <v>38</v>
      </c>
      <c r="E18" s="50" t="s">
        <v>39</v>
      </c>
      <c r="F18" s="50" t="s">
        <v>40</v>
      </c>
      <c r="G18" s="50" t="s">
        <v>41</v>
      </c>
    </row>
    <row r="19" spans="2:8" x14ac:dyDescent="0.2">
      <c r="B19" s="30" t="s">
        <v>126</v>
      </c>
      <c r="C19" s="11">
        <f>'Financial Projection'!AM52</f>
        <v>0</v>
      </c>
      <c r="D19" s="11">
        <f>'Financial Projection'!AN52</f>
        <v>0</v>
      </c>
      <c r="E19" s="11">
        <f>'Financial Projection'!AO52</f>
        <v>0</v>
      </c>
      <c r="F19" s="11">
        <f>'Financial Projection'!AP52</f>
        <v>0</v>
      </c>
      <c r="G19" s="11">
        <f>'Financial Projection'!AQ52</f>
        <v>0</v>
      </c>
    </row>
    <row r="20" spans="2:8" x14ac:dyDescent="0.2">
      <c r="B20" s="30" t="s">
        <v>127</v>
      </c>
      <c r="C20" s="40" t="e">
        <f>_xlfn.IFS(C19&gt;0, "Viable", C19&lt;0, "non-viable")</f>
        <v>#N/A</v>
      </c>
      <c r="D20" s="40" t="e">
        <f t="shared" ref="D20:G20" si="0">_xlfn.IFS(D19&gt;0, "Viable", D19&lt;0, "non-viable")</f>
        <v>#N/A</v>
      </c>
      <c r="E20" s="40" t="e">
        <f t="shared" si="0"/>
        <v>#N/A</v>
      </c>
      <c r="F20" s="40" t="e">
        <f t="shared" si="0"/>
        <v>#N/A</v>
      </c>
      <c r="G20" s="40" t="e">
        <f t="shared" si="0"/>
        <v>#N/A</v>
      </c>
      <c r="H20" s="106">
        <f>COUNTIF(C20:G20,$H$17)</f>
        <v>0</v>
      </c>
    </row>
    <row r="23" spans="2:8" x14ac:dyDescent="0.2">
      <c r="B23" s="51" t="s">
        <v>110</v>
      </c>
      <c r="C23" s="52">
        <v>1</v>
      </c>
      <c r="D23" s="52">
        <v>2</v>
      </c>
      <c r="E23" s="52">
        <v>3</v>
      </c>
      <c r="F23" s="52">
        <v>4</v>
      </c>
      <c r="G23" s="52">
        <v>5</v>
      </c>
    </row>
    <row r="24" spans="2:8" x14ac:dyDescent="0.2">
      <c r="B24" s="27" t="s">
        <v>43</v>
      </c>
      <c r="C24" s="11">
        <f>'Financial Projection'!AM8</f>
        <v>0</v>
      </c>
      <c r="D24" s="11">
        <f>'Financial Projection'!AN8</f>
        <v>0</v>
      </c>
      <c r="E24" s="11">
        <f>'Financial Projection'!AO8</f>
        <v>0</v>
      </c>
      <c r="F24" s="11">
        <f>'Financial Projection'!AP8</f>
        <v>0</v>
      </c>
      <c r="G24" s="11">
        <f>'Financial Projection'!AQ8</f>
        <v>0</v>
      </c>
    </row>
    <row r="25" spans="2:8" x14ac:dyDescent="0.2">
      <c r="B25" s="27" t="s">
        <v>111</v>
      </c>
      <c r="C25" s="11">
        <f>'Financial Projection'!AM15</f>
        <v>0</v>
      </c>
      <c r="D25" s="11">
        <f>'Financial Projection'!AN15</f>
        <v>0</v>
      </c>
      <c r="E25" s="11">
        <f>'Financial Projection'!AO15</f>
        <v>0</v>
      </c>
      <c r="F25" s="11">
        <f>'Financial Projection'!AP15</f>
        <v>0</v>
      </c>
      <c r="G25" s="11">
        <f>'Financial Projection'!AQ15</f>
        <v>0</v>
      </c>
    </row>
    <row r="26" spans="2:8" x14ac:dyDescent="0.2">
      <c r="B26" s="27" t="s">
        <v>112</v>
      </c>
      <c r="C26" s="11">
        <f>'Financial Projection'!AM25</f>
        <v>0</v>
      </c>
      <c r="D26" s="11">
        <f>'Financial Projection'!AN25</f>
        <v>0</v>
      </c>
      <c r="E26" s="11">
        <f>'Financial Projection'!AO25</f>
        <v>0</v>
      </c>
      <c r="F26" s="11">
        <f>'Financial Projection'!AP25</f>
        <v>0</v>
      </c>
      <c r="G26" s="11">
        <f>'Financial Projection'!AQ25</f>
        <v>0</v>
      </c>
    </row>
    <row r="27" spans="2:8" x14ac:dyDescent="0.2">
      <c r="B27" s="27" t="s">
        <v>52</v>
      </c>
      <c r="C27" s="11">
        <f>'Financial Projection'!AM27</f>
        <v>0</v>
      </c>
      <c r="D27" s="11">
        <f>'Financial Projection'!AN27</f>
        <v>0</v>
      </c>
      <c r="E27" s="11">
        <f>'Financial Projection'!AO27</f>
        <v>0</v>
      </c>
      <c r="F27" s="11">
        <f>'Financial Projection'!AP27</f>
        <v>0</v>
      </c>
      <c r="G27" s="11">
        <f>'Financial Projection'!AQ27</f>
        <v>0</v>
      </c>
    </row>
    <row r="28" spans="2:8" x14ac:dyDescent="0.2">
      <c r="B28" s="27"/>
      <c r="C28" s="11"/>
      <c r="D28" s="11"/>
      <c r="E28" s="11"/>
      <c r="F28" s="11"/>
      <c r="G28" s="11"/>
    </row>
    <row r="29" spans="2:8" x14ac:dyDescent="0.2">
      <c r="B29" s="27" t="s">
        <v>58</v>
      </c>
      <c r="C29" s="11">
        <f>'Financial Projection'!AM36</f>
        <v>0</v>
      </c>
      <c r="D29" s="11">
        <f>'Financial Projection'!AN36</f>
        <v>0</v>
      </c>
      <c r="E29" s="11">
        <f>'Financial Projection'!AO36</f>
        <v>0</v>
      </c>
      <c r="F29" s="11">
        <f>'Financial Projection'!AP36</f>
        <v>0</v>
      </c>
      <c r="G29" s="11">
        <f>'Financial Projection'!AQ36</f>
        <v>0</v>
      </c>
    </row>
    <row r="30" spans="2:8" x14ac:dyDescent="0.2">
      <c r="B30" s="27" t="s">
        <v>131</v>
      </c>
      <c r="C30" s="11">
        <f>'Financial Projection'!AM42</f>
        <v>0</v>
      </c>
      <c r="D30" s="11">
        <f>'Financial Projection'!AN42</f>
        <v>0</v>
      </c>
      <c r="E30" s="11">
        <f>'Financial Projection'!AO42</f>
        <v>0</v>
      </c>
      <c r="F30" s="11">
        <f>'Financial Projection'!AP42</f>
        <v>0</v>
      </c>
      <c r="G30" s="11">
        <f>'Financial Projection'!AQ42</f>
        <v>0</v>
      </c>
    </row>
    <row r="31" spans="2:8" x14ac:dyDescent="0.2">
      <c r="B31" s="27" t="s">
        <v>64</v>
      </c>
      <c r="C31" s="11">
        <f>'Financial Projection'!AM48</f>
        <v>0</v>
      </c>
      <c r="D31" s="11">
        <f>'Financial Projection'!AN48</f>
        <v>0</v>
      </c>
      <c r="E31" s="11">
        <f>'Financial Projection'!AO48</f>
        <v>0</v>
      </c>
      <c r="F31" s="11">
        <f>'Financial Projection'!AP48</f>
        <v>0</v>
      </c>
      <c r="G31" s="11">
        <f>'Financial Projection'!AQ48</f>
        <v>0</v>
      </c>
    </row>
    <row r="32" spans="2:8" x14ac:dyDescent="0.2">
      <c r="B32" s="27" t="s">
        <v>117</v>
      </c>
      <c r="C32" s="11">
        <f>'Financial Projection'!AM52</f>
        <v>0</v>
      </c>
      <c r="D32" s="11">
        <f>'Financial Projection'!AN52</f>
        <v>0</v>
      </c>
      <c r="E32" s="11">
        <f>'Financial Projection'!AO52</f>
        <v>0</v>
      </c>
      <c r="F32" s="11">
        <f>'Financial Projection'!AP52</f>
        <v>0</v>
      </c>
      <c r="G32" s="11">
        <f>'Financial Projection'!AQ52</f>
        <v>0</v>
      </c>
    </row>
    <row r="33" spans="2:8" x14ac:dyDescent="0.2">
      <c r="B33" s="27"/>
      <c r="C33" s="11"/>
      <c r="D33" s="11"/>
      <c r="E33" s="11"/>
      <c r="F33" s="11"/>
      <c r="G33" s="11"/>
    </row>
    <row r="34" spans="2:8" x14ac:dyDescent="0.2">
      <c r="B34" s="27" t="s">
        <v>72</v>
      </c>
      <c r="C34" s="11">
        <f>'Financial Projection'!AM60</f>
        <v>0</v>
      </c>
      <c r="D34" s="11">
        <f>'Financial Projection'!AN60</f>
        <v>0</v>
      </c>
      <c r="E34" s="11">
        <f>'Financial Projection'!AO60</f>
        <v>0</v>
      </c>
      <c r="F34" s="11">
        <f>'Financial Projection'!AP60</f>
        <v>0</v>
      </c>
      <c r="G34" s="11">
        <f>'Financial Projection'!AQ60</f>
        <v>0</v>
      </c>
    </row>
    <row r="35" spans="2:8" x14ac:dyDescent="0.2">
      <c r="B35" s="27" t="s">
        <v>75</v>
      </c>
      <c r="C35" s="11">
        <f>'Financial Projection'!AM66</f>
        <v>0</v>
      </c>
      <c r="D35" s="11">
        <f>'Financial Projection'!AN66</f>
        <v>0</v>
      </c>
      <c r="E35" s="11">
        <f>'Financial Projection'!AO66</f>
        <v>0</v>
      </c>
      <c r="F35" s="11">
        <f>'Financial Projection'!AP66</f>
        <v>0</v>
      </c>
      <c r="G35" s="11">
        <f>'Financial Projection'!AQ66</f>
        <v>0</v>
      </c>
    </row>
    <row r="36" spans="2:8" x14ac:dyDescent="0.2">
      <c r="B36" s="27" t="s">
        <v>79</v>
      </c>
      <c r="C36" s="11">
        <f>'Financial Projection'!AM72</f>
        <v>0</v>
      </c>
      <c r="D36" s="11">
        <f>'Financial Projection'!AN72</f>
        <v>0</v>
      </c>
      <c r="E36" s="11">
        <f>'Financial Projection'!AO72</f>
        <v>0</v>
      </c>
      <c r="F36" s="11">
        <f>'Financial Projection'!AP72</f>
        <v>0</v>
      </c>
      <c r="G36" s="11">
        <f>'Financial Projection'!AQ72</f>
        <v>0</v>
      </c>
    </row>
    <row r="37" spans="2:8" x14ac:dyDescent="0.2">
      <c r="B37" s="27"/>
      <c r="C37" s="11"/>
      <c r="D37" s="11"/>
      <c r="E37" s="11"/>
      <c r="F37" s="11"/>
      <c r="G37" s="11"/>
    </row>
    <row r="38" spans="2:8" x14ac:dyDescent="0.2">
      <c r="B38" s="27" t="s">
        <v>113</v>
      </c>
      <c r="C38" s="28" t="e">
        <f>C27/C34</f>
        <v>#DIV/0!</v>
      </c>
      <c r="D38" s="28" t="e">
        <f>D27/D34</f>
        <v>#DIV/0!</v>
      </c>
      <c r="E38" s="28" t="e">
        <f>E27/E34</f>
        <v>#DIV/0!</v>
      </c>
      <c r="F38" s="28" t="e">
        <f t="shared" ref="F38:G38" si="1">F27/F34</f>
        <v>#DIV/0!</v>
      </c>
      <c r="G38" s="28" t="e">
        <f t="shared" si="1"/>
        <v>#DIV/0!</v>
      </c>
    </row>
    <row r="39" spans="2:8" x14ac:dyDescent="0.2">
      <c r="B39" s="27" t="s">
        <v>114</v>
      </c>
      <c r="C39" s="28" t="e">
        <f>C27/C36</f>
        <v>#DIV/0!</v>
      </c>
      <c r="D39" s="28" t="e">
        <f>D27/D36</f>
        <v>#DIV/0!</v>
      </c>
      <c r="E39" s="28" t="e">
        <f>E27/E36</f>
        <v>#DIV/0!</v>
      </c>
      <c r="F39" s="28" t="e">
        <f>F27/F36</f>
        <v>#DIV/0!</v>
      </c>
      <c r="G39" s="28" t="e">
        <f t="shared" ref="G39" si="2">G27/G36</f>
        <v>#DIV/0!</v>
      </c>
    </row>
    <row r="40" spans="2:8" x14ac:dyDescent="0.2">
      <c r="B40" s="27" t="s">
        <v>115</v>
      </c>
      <c r="C40" s="29" t="e">
        <f>C35/C36</f>
        <v>#DIV/0!</v>
      </c>
      <c r="D40" s="29" t="e">
        <f t="shared" ref="D40:G40" si="3">D35/D36</f>
        <v>#DIV/0!</v>
      </c>
      <c r="E40" s="29" t="e">
        <f t="shared" si="3"/>
        <v>#DIV/0!</v>
      </c>
      <c r="F40" s="29" t="e">
        <f t="shared" si="3"/>
        <v>#DIV/0!</v>
      </c>
      <c r="G40" s="29" t="e">
        <f t="shared" si="3"/>
        <v>#DIV/0!</v>
      </c>
    </row>
    <row r="41" spans="2:8" x14ac:dyDescent="0.2">
      <c r="B41" s="35"/>
      <c r="C41" s="36"/>
      <c r="D41" s="37"/>
      <c r="E41" s="36"/>
      <c r="F41" s="36"/>
      <c r="G41" s="36"/>
    </row>
    <row r="42" spans="2:8" x14ac:dyDescent="0.2">
      <c r="B42" s="35"/>
      <c r="C42" s="36"/>
      <c r="D42" s="37"/>
      <c r="E42" s="36"/>
      <c r="F42" s="36"/>
      <c r="G42" s="36"/>
    </row>
    <row r="43" spans="2:8" x14ac:dyDescent="0.2">
      <c r="B43" s="45" t="s">
        <v>116</v>
      </c>
      <c r="C43" s="46">
        <v>0</v>
      </c>
      <c r="D43" s="46">
        <v>1</v>
      </c>
      <c r="E43" s="46">
        <v>2</v>
      </c>
      <c r="F43" s="46">
        <v>3</v>
      </c>
      <c r="G43" s="46">
        <v>4</v>
      </c>
      <c r="H43" s="46">
        <v>5</v>
      </c>
    </row>
    <row r="44" spans="2:8" x14ac:dyDescent="0.2">
      <c r="B44" s="30" t="s">
        <v>117</v>
      </c>
      <c r="C44" s="11">
        <f>Input!C67</f>
        <v>0</v>
      </c>
      <c r="D44" s="11">
        <f>Input!N91</f>
        <v>0</v>
      </c>
      <c r="E44" s="11">
        <f>Input!Z91</f>
        <v>0</v>
      </c>
      <c r="F44" s="11">
        <f>Input!AL91</f>
        <v>0</v>
      </c>
      <c r="G44" s="11">
        <v>0</v>
      </c>
      <c r="H44" s="11">
        <v>0</v>
      </c>
    </row>
    <row r="45" spans="2:8" x14ac:dyDescent="0.2">
      <c r="B45" s="30"/>
      <c r="C45" s="11"/>
      <c r="D45" s="11"/>
      <c r="E45" s="11"/>
      <c r="F45" s="11"/>
      <c r="G45" s="11"/>
      <c r="H45" s="11"/>
    </row>
    <row r="46" spans="2:8" x14ac:dyDescent="0.2">
      <c r="B46" s="30" t="s">
        <v>118</v>
      </c>
      <c r="C46" s="31">
        <f>Input!C80</f>
        <v>0.24</v>
      </c>
      <c r="D46" s="31">
        <f>C46</f>
        <v>0.24</v>
      </c>
      <c r="E46" s="31">
        <f>D46</f>
        <v>0.24</v>
      </c>
      <c r="F46" s="31">
        <f>E46</f>
        <v>0.24</v>
      </c>
      <c r="G46" s="31">
        <f t="shared" ref="G46:H46" si="4">F46</f>
        <v>0.24</v>
      </c>
      <c r="H46" s="31">
        <f t="shared" si="4"/>
        <v>0.24</v>
      </c>
    </row>
    <row r="47" spans="2:8" x14ac:dyDescent="0.2">
      <c r="B47" s="30" t="s">
        <v>119</v>
      </c>
      <c r="C47" s="32">
        <f>(1+C46)^-C43</f>
        <v>1</v>
      </c>
      <c r="D47" s="32">
        <f>(1+D46)^-D43</f>
        <v>0.80645161290322587</v>
      </c>
      <c r="E47" s="32">
        <f>(1+E46)^-E43</f>
        <v>0.65036420395421435</v>
      </c>
      <c r="F47" s="32">
        <f t="shared" ref="F47:H47" si="5">(1+F46)^-F43</f>
        <v>0.52448726125339862</v>
      </c>
      <c r="G47" s="32">
        <f t="shared" si="5"/>
        <v>0.42297359778499888</v>
      </c>
      <c r="H47" s="32">
        <f t="shared" si="5"/>
        <v>0.34110774014919265</v>
      </c>
    </row>
    <row r="48" spans="2:8" x14ac:dyDescent="0.2">
      <c r="B48" s="30" t="s">
        <v>120</v>
      </c>
      <c r="C48" s="11">
        <f>C44*C47</f>
        <v>0</v>
      </c>
      <c r="D48" s="11">
        <f>D44*D47</f>
        <v>0</v>
      </c>
      <c r="E48" s="11">
        <f>E44*E47</f>
        <v>0</v>
      </c>
      <c r="F48" s="11">
        <f t="shared" ref="F48:H48" si="6">F44*F47</f>
        <v>0</v>
      </c>
      <c r="G48" s="11">
        <f t="shared" si="6"/>
        <v>0</v>
      </c>
      <c r="H48" s="11">
        <f t="shared" si="6"/>
        <v>0</v>
      </c>
    </row>
    <row r="49" spans="2:8" x14ac:dyDescent="0.2">
      <c r="B49" s="30"/>
      <c r="C49" s="11"/>
      <c r="D49" s="11"/>
      <c r="E49" s="11"/>
      <c r="F49" s="11"/>
      <c r="G49" s="11"/>
      <c r="H49" s="11"/>
    </row>
    <row r="50" spans="2:8" x14ac:dyDescent="0.2">
      <c r="B50" s="30" t="s">
        <v>121</v>
      </c>
      <c r="C50" s="11">
        <f>0</f>
        <v>0</v>
      </c>
      <c r="D50" s="11">
        <f>SUM($C$48:D48)</f>
        <v>0</v>
      </c>
      <c r="E50" s="11">
        <f>SUM($C$48:E48)</f>
        <v>0</v>
      </c>
      <c r="F50" s="11">
        <f>SUM($C$48:F48)</f>
        <v>0</v>
      </c>
      <c r="G50" s="11">
        <f>SUM($C$48:G48)</f>
        <v>0</v>
      </c>
      <c r="H50" s="11">
        <f>SUM($C$48:H48)</f>
        <v>0</v>
      </c>
    </row>
    <row r="51" spans="2:8" x14ac:dyDescent="0.2">
      <c r="B51" s="30" t="s">
        <v>122</v>
      </c>
      <c r="C51" s="30"/>
      <c r="D51" s="33" t="e">
        <f>IRR(C44:D44)</f>
        <v>#NUM!</v>
      </c>
      <c r="E51" s="31" t="e">
        <f>IRR(C44:E44)</f>
        <v>#NUM!</v>
      </c>
      <c r="F51" s="31" t="e">
        <f>IRR(C44:F44)</f>
        <v>#NUM!</v>
      </c>
      <c r="G51" s="31" t="e">
        <f>IRR(C44:G44)</f>
        <v>#NUM!</v>
      </c>
      <c r="H51" s="31" t="e">
        <f>IRR(C44:H44)</f>
        <v>#NUM!</v>
      </c>
    </row>
    <row r="52" spans="2:8" x14ac:dyDescent="0.2">
      <c r="B52" s="34"/>
      <c r="C52" s="34"/>
      <c r="D52" s="38"/>
      <c r="E52" s="39"/>
      <c r="F52" s="39"/>
      <c r="G52" s="39"/>
      <c r="H52" s="39"/>
    </row>
    <row r="53" spans="2:8" x14ac:dyDescent="0.2">
      <c r="B53" s="34"/>
      <c r="C53" s="34"/>
      <c r="D53" s="38"/>
      <c r="E53" s="39"/>
      <c r="F53" s="39"/>
      <c r="G53" s="39"/>
      <c r="H53" s="39"/>
    </row>
    <row r="54" spans="2:8" x14ac:dyDescent="0.2">
      <c r="B54" s="47" t="s">
        <v>130</v>
      </c>
      <c r="C54" s="48" t="s">
        <v>37</v>
      </c>
      <c r="D54" s="48" t="s">
        <v>38</v>
      </c>
      <c r="E54" s="48" t="s">
        <v>39</v>
      </c>
      <c r="F54" s="48" t="s">
        <v>40</v>
      </c>
      <c r="G54" s="48" t="s">
        <v>41</v>
      </c>
    </row>
    <row r="55" spans="2:8" x14ac:dyDescent="0.2">
      <c r="B55" s="30" t="s">
        <v>128</v>
      </c>
      <c r="C55" s="11">
        <f>'Financial Projection'!AM32</f>
        <v>0</v>
      </c>
      <c r="D55" s="11"/>
      <c r="E55" s="11"/>
      <c r="F55" s="11"/>
      <c r="G55" s="11"/>
    </row>
    <row r="56" spans="2:8" x14ac:dyDescent="0.2">
      <c r="B56" s="30"/>
      <c r="C56" s="11"/>
      <c r="D56" s="11"/>
      <c r="E56" s="11"/>
      <c r="F56" s="11"/>
      <c r="G56" s="11"/>
    </row>
    <row r="57" spans="2:8" x14ac:dyDescent="0.2">
      <c r="B57" s="30" t="s">
        <v>123</v>
      </c>
      <c r="C57" s="11">
        <f>'Financial Projection'!AM32</f>
        <v>0</v>
      </c>
      <c r="D57" s="11">
        <f>'Financial Projection'!AN32</f>
        <v>0</v>
      </c>
      <c r="E57" s="11">
        <f>'Financial Projection'!AO32</f>
        <v>0</v>
      </c>
      <c r="F57" s="11">
        <f>'Financial Projection'!AP32</f>
        <v>0</v>
      </c>
      <c r="G57" s="11">
        <f>'Financial Projection'!AQ32</f>
        <v>0</v>
      </c>
    </row>
    <row r="58" spans="2:8" x14ac:dyDescent="0.2">
      <c r="B58" s="30" t="s">
        <v>129</v>
      </c>
      <c r="C58" s="11">
        <f>C57</f>
        <v>0</v>
      </c>
      <c r="D58" s="11">
        <f>C58+D57</f>
        <v>0</v>
      </c>
      <c r="E58" s="11">
        <f t="shared" ref="E58:G58" si="7">D58+E57</f>
        <v>0</v>
      </c>
      <c r="F58" s="11">
        <f t="shared" si="7"/>
        <v>0</v>
      </c>
      <c r="G58" s="11">
        <f t="shared" si="7"/>
        <v>0</v>
      </c>
    </row>
    <row r="59" spans="2:8" x14ac:dyDescent="0.2">
      <c r="B59" s="34"/>
      <c r="C59" s="16"/>
      <c r="D59" s="16"/>
      <c r="E59" s="16"/>
      <c r="F59" s="16"/>
      <c r="G59" s="16"/>
    </row>
    <row r="60" spans="2:8" x14ac:dyDescent="0.2">
      <c r="B60" s="34"/>
      <c r="C60" s="16"/>
      <c r="D60" s="16"/>
      <c r="E60" s="16"/>
      <c r="F60" s="16"/>
      <c r="G60" s="16"/>
    </row>
  </sheetData>
  <sheetProtection algorithmName="SHA-512" hashValue="uYpkZqoOYe48jMIRgqgVt5DtdaBync7JPH4LftG2Z2r9ajOREXyKG02+fU7PteYYq+5cCnSsvsgbxVsPszMciQ==" saltValue="sSBI7qjrnjDiVH5axtTJbA==" spinCount="100000" sheet="1" objects="1" scenarios="1"/>
  <mergeCells count="1">
    <mergeCell ref="B6:C6"/>
  </mergeCells>
  <pageMargins left="0.7" right="0.7" top="0.75" bottom="0.75" header="0.3" footer="0.3"/>
  <pageSetup orientation="portrait" r:id="rId1"/>
  <ignoredErrors>
    <ignoredError sqref="C38:G40 D51:H51"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A25F1-B36E-4120-B28F-660E26D739FB}">
  <dimension ref="B1:E22"/>
  <sheetViews>
    <sheetView showGridLines="0" zoomScale="85" zoomScaleNormal="85" workbookViewId="0">
      <selection activeCell="F7" sqref="F7"/>
    </sheetView>
  </sheetViews>
  <sheetFormatPr defaultRowHeight="15" x14ac:dyDescent="0.25"/>
  <cols>
    <col min="1" max="1" width="3.5703125" customWidth="1"/>
    <col min="3" max="3" width="20.28515625" style="71" customWidth="1"/>
    <col min="4" max="4" width="154.42578125" style="71" customWidth="1"/>
    <col min="5" max="5" width="11.42578125" bestFit="1" customWidth="1"/>
  </cols>
  <sheetData>
    <row r="1" spans="2:5" x14ac:dyDescent="0.25">
      <c r="B1" s="71"/>
      <c r="D1"/>
    </row>
    <row r="2" spans="2:5" x14ac:dyDescent="0.25">
      <c r="B2" s="71"/>
      <c r="D2"/>
    </row>
    <row r="3" spans="2:5" x14ac:dyDescent="0.25">
      <c r="B3" s="71"/>
      <c r="D3" s="116" t="s">
        <v>223</v>
      </c>
    </row>
    <row r="5" spans="2:5" s="67" customFormat="1" ht="15.75" x14ac:dyDescent="0.25">
      <c r="B5" s="66" t="s">
        <v>149</v>
      </c>
      <c r="C5" s="69" t="s">
        <v>150</v>
      </c>
      <c r="D5" s="69" t="s">
        <v>151</v>
      </c>
      <c r="E5" s="66" t="s">
        <v>152</v>
      </c>
    </row>
    <row r="6" spans="2:5" ht="43.5" x14ac:dyDescent="0.25">
      <c r="B6" s="6">
        <v>1</v>
      </c>
      <c r="C6" s="68" t="s">
        <v>153</v>
      </c>
      <c r="D6" s="68" t="s">
        <v>154</v>
      </c>
      <c r="E6" s="70"/>
    </row>
    <row r="7" spans="2:5" ht="57.75" x14ac:dyDescent="0.25">
      <c r="B7" s="6">
        <v>2</v>
      </c>
      <c r="C7" s="68" t="s">
        <v>155</v>
      </c>
      <c r="D7" s="68" t="s">
        <v>156</v>
      </c>
      <c r="E7" s="70"/>
    </row>
    <row r="8" spans="2:5" ht="72" x14ac:dyDescent="0.25">
      <c r="B8" s="6">
        <v>3</v>
      </c>
      <c r="C8" s="68" t="s">
        <v>157</v>
      </c>
      <c r="D8" s="68" t="s">
        <v>158</v>
      </c>
      <c r="E8" s="70"/>
    </row>
    <row r="9" spans="2:5" ht="72" x14ac:dyDescent="0.25">
      <c r="B9" s="6">
        <v>4</v>
      </c>
      <c r="C9" s="68" t="s">
        <v>159</v>
      </c>
      <c r="D9" s="68" t="s">
        <v>160</v>
      </c>
      <c r="E9" s="70"/>
    </row>
    <row r="10" spans="2:5" ht="57.75" x14ac:dyDescent="0.25">
      <c r="B10" s="6">
        <v>5</v>
      </c>
      <c r="C10" s="68" t="s">
        <v>161</v>
      </c>
      <c r="D10" s="68" t="s">
        <v>162</v>
      </c>
      <c r="E10" s="70"/>
    </row>
    <row r="11" spans="2:5" ht="57.75" x14ac:dyDescent="0.25">
      <c r="B11" s="6">
        <v>6</v>
      </c>
      <c r="C11" s="68" t="s">
        <v>163</v>
      </c>
      <c r="D11" s="68" t="s">
        <v>164</v>
      </c>
      <c r="E11" s="70"/>
    </row>
    <row r="12" spans="2:5" ht="72" x14ac:dyDescent="0.25">
      <c r="B12" s="6">
        <v>7</v>
      </c>
      <c r="C12" s="68" t="s">
        <v>165</v>
      </c>
      <c r="D12" s="68" t="s">
        <v>166</v>
      </c>
      <c r="E12" s="70"/>
    </row>
    <row r="13" spans="2:5" ht="86.25" x14ac:dyDescent="0.25">
      <c r="B13" s="6">
        <v>8</v>
      </c>
      <c r="C13" s="68" t="s">
        <v>167</v>
      </c>
      <c r="D13" s="68" t="s">
        <v>168</v>
      </c>
      <c r="E13" s="70"/>
    </row>
    <row r="14" spans="2:5" ht="77.25" customHeight="1" x14ac:dyDescent="0.25">
      <c r="B14" s="6">
        <v>9</v>
      </c>
      <c r="C14" s="68" t="s">
        <v>169</v>
      </c>
      <c r="D14" s="68" t="s">
        <v>170</v>
      </c>
      <c r="E14" s="70"/>
    </row>
    <row r="15" spans="2:5" ht="72" x14ac:dyDescent="0.25">
      <c r="B15" s="6">
        <v>10</v>
      </c>
      <c r="C15" s="68" t="s">
        <v>171</v>
      </c>
      <c r="D15" s="68" t="s">
        <v>172</v>
      </c>
      <c r="E15" s="70"/>
    </row>
    <row r="16" spans="2:5" ht="86.25" x14ac:dyDescent="0.25">
      <c r="B16" s="6">
        <v>11</v>
      </c>
      <c r="C16" s="68" t="s">
        <v>173</v>
      </c>
      <c r="D16" s="68" t="s">
        <v>174</v>
      </c>
      <c r="E16" s="70"/>
    </row>
    <row r="17" spans="2:5" ht="72" x14ac:dyDescent="0.25">
      <c r="B17" s="6">
        <v>12</v>
      </c>
      <c r="C17" s="68" t="s">
        <v>175</v>
      </c>
      <c r="D17" s="68" t="s">
        <v>176</v>
      </c>
      <c r="E17" s="70"/>
    </row>
    <row r="18" spans="2:5" ht="59.25" customHeight="1" x14ac:dyDescent="0.25">
      <c r="B18" s="6">
        <v>13</v>
      </c>
      <c r="C18" s="68" t="s">
        <v>177</v>
      </c>
      <c r="D18" s="68" t="s">
        <v>178</v>
      </c>
      <c r="E18" s="70"/>
    </row>
    <row r="19" spans="2:5" ht="72" x14ac:dyDescent="0.25">
      <c r="B19" s="6">
        <v>14</v>
      </c>
      <c r="C19" s="68" t="s">
        <v>179</v>
      </c>
      <c r="D19" s="68" t="s">
        <v>180</v>
      </c>
      <c r="E19" s="70"/>
    </row>
    <row r="20" spans="2:5" ht="75" customHeight="1" x14ac:dyDescent="0.25">
      <c r="B20" s="6">
        <v>15</v>
      </c>
      <c r="C20" s="68" t="s">
        <v>181</v>
      </c>
      <c r="D20" s="68" t="s">
        <v>182</v>
      </c>
      <c r="E20" s="70"/>
    </row>
    <row r="21" spans="2:5" ht="86.25" x14ac:dyDescent="0.25">
      <c r="B21" s="6">
        <v>16</v>
      </c>
      <c r="C21" s="68" t="s">
        <v>183</v>
      </c>
      <c r="D21" s="68" t="s">
        <v>184</v>
      </c>
      <c r="E21" s="70"/>
    </row>
    <row r="22" spans="2:5" ht="114.75" x14ac:dyDescent="0.25">
      <c r="B22" s="6">
        <v>17</v>
      </c>
      <c r="C22" s="68" t="s">
        <v>185</v>
      </c>
      <c r="D22" s="68" t="s">
        <v>186</v>
      </c>
      <c r="E22" s="70"/>
    </row>
  </sheetData>
  <sheetProtection algorithmName="SHA-512" hashValue="n0IEHZuyBDohPbGch+v9H32mZIFUFwrv2cxutTWtHff/rS1YrCXzjuLDeQ9wgvrI3ud7mFpJ5F7/LQRSCBa2vA==" saltValue="ab/q/wOC/Qld+fnJi0wnRQ=="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40488-73D9-44C6-9A7D-5F8A08D4032D}">
  <dimension ref="A4:AM92"/>
  <sheetViews>
    <sheetView showGridLines="0" topLeftCell="B1" zoomScale="85" zoomScaleNormal="85" workbookViewId="0">
      <pane xSplit="1" ySplit="2" topLeftCell="C3" activePane="bottomRight" state="frozen"/>
      <selection activeCell="B1" sqref="B1"/>
      <selection pane="topRight" activeCell="C1" sqref="C1"/>
      <selection pane="bottomLeft" activeCell="B4" sqref="B4"/>
      <selection pane="bottomRight" activeCell="E4" sqref="E4"/>
    </sheetView>
  </sheetViews>
  <sheetFormatPr defaultRowHeight="14.25" outlineLevelCol="1" x14ac:dyDescent="0.2"/>
  <cols>
    <col min="1" max="1" width="1.7109375" style="3" customWidth="1"/>
    <col min="2" max="2" width="41.42578125" style="3" bestFit="1" customWidth="1"/>
    <col min="3" max="3" width="16" style="3" customWidth="1" outlineLevel="1"/>
    <col min="4" max="37" width="15.5703125" style="3" customWidth="1" outlineLevel="1"/>
    <col min="38" max="38" width="15.140625" style="3" customWidth="1" outlineLevel="1"/>
    <col min="39" max="39" width="18.28515625" style="3" bestFit="1" customWidth="1"/>
    <col min="40" max="40" width="16.85546875" style="3" bestFit="1" customWidth="1"/>
    <col min="41" max="43" width="18.28515625" style="3" bestFit="1" customWidth="1"/>
    <col min="44" max="66" width="9.140625" style="3"/>
    <col min="67" max="67" width="15.42578125" style="3" bestFit="1" customWidth="1"/>
    <col min="68" max="16384" width="9.140625" style="3"/>
  </cols>
  <sheetData>
    <row r="4" spans="1:38" s="26" customFormat="1" ht="15" x14ac:dyDescent="0.25">
      <c r="B4" s="101" t="s">
        <v>135</v>
      </c>
      <c r="C4" s="102" t="s">
        <v>208</v>
      </c>
    </row>
    <row r="5" spans="1:38" s="26" customFormat="1" x14ac:dyDescent="0.2">
      <c r="B5" s="79" t="s">
        <v>187</v>
      </c>
      <c r="C5" s="80">
        <v>0</v>
      </c>
    </row>
    <row r="6" spans="1:38" s="26" customFormat="1" x14ac:dyDescent="0.2">
      <c r="B6" s="79" t="s">
        <v>140</v>
      </c>
      <c r="C6" s="81">
        <v>0</v>
      </c>
    </row>
    <row r="7" spans="1:38" s="26" customFormat="1" x14ac:dyDescent="0.2">
      <c r="B7" s="105" t="s">
        <v>136</v>
      </c>
      <c r="C7" s="105">
        <v>0.05</v>
      </c>
    </row>
    <row r="8" spans="1:38" s="26" customFormat="1" x14ac:dyDescent="0.2">
      <c r="B8" s="53"/>
      <c r="C8" s="54"/>
      <c r="D8" s="53"/>
    </row>
    <row r="9" spans="1:38" s="26" customFormat="1" x14ac:dyDescent="0.2">
      <c r="B9" s="53"/>
      <c r="C9" s="54"/>
      <c r="D9" s="53"/>
    </row>
    <row r="10" spans="1:38" s="26" customFormat="1" ht="15" x14ac:dyDescent="0.25">
      <c r="A10" s="55">
        <v>1</v>
      </c>
      <c r="B10" s="103" t="s">
        <v>137</v>
      </c>
      <c r="C10" s="104" t="s">
        <v>141</v>
      </c>
    </row>
    <row r="11" spans="1:38" s="26" customFormat="1" x14ac:dyDescent="0.2">
      <c r="B11" s="79" t="s">
        <v>209</v>
      </c>
      <c r="C11" s="81">
        <v>0</v>
      </c>
    </row>
    <row r="12" spans="1:38" s="26" customFormat="1" x14ac:dyDescent="0.2">
      <c r="B12" s="79" t="s">
        <v>210</v>
      </c>
      <c r="C12" s="81">
        <v>0</v>
      </c>
    </row>
    <row r="13" spans="1:38" s="26" customFormat="1" x14ac:dyDescent="0.2">
      <c r="B13" s="79" t="s">
        <v>211</v>
      </c>
      <c r="C13" s="81">
        <v>0</v>
      </c>
    </row>
    <row r="14" spans="1:38" s="26" customFormat="1" x14ac:dyDescent="0.2">
      <c r="B14" s="79" t="s">
        <v>136</v>
      </c>
      <c r="C14" s="105">
        <v>0.03</v>
      </c>
    </row>
    <row r="15" spans="1:38" s="26" customFormat="1" ht="15" x14ac:dyDescent="0.25">
      <c r="C15" s="56"/>
      <c r="D15" s="56"/>
    </row>
    <row r="16" spans="1:38" s="26" customFormat="1" x14ac:dyDescent="0.2">
      <c r="B16" s="57"/>
      <c r="C16" s="57" t="s">
        <v>1</v>
      </c>
      <c r="D16" s="57" t="s">
        <v>2</v>
      </c>
      <c r="E16" s="57" t="s">
        <v>3</v>
      </c>
      <c r="F16" s="57" t="s">
        <v>4</v>
      </c>
      <c r="G16" s="57" t="s">
        <v>5</v>
      </c>
      <c r="H16" s="57" t="s">
        <v>6</v>
      </c>
      <c r="I16" s="57" t="s">
        <v>7</v>
      </c>
      <c r="J16" s="57" t="s">
        <v>8</v>
      </c>
      <c r="K16" s="57" t="s">
        <v>9</v>
      </c>
      <c r="L16" s="57" t="s">
        <v>10</v>
      </c>
      <c r="M16" s="57" t="s">
        <v>11</v>
      </c>
      <c r="N16" s="57" t="s">
        <v>12</v>
      </c>
      <c r="O16" s="57" t="s">
        <v>13</v>
      </c>
      <c r="P16" s="57" t="s">
        <v>14</v>
      </c>
      <c r="Q16" s="57" t="s">
        <v>15</v>
      </c>
      <c r="R16" s="57" t="s">
        <v>16</v>
      </c>
      <c r="S16" s="57" t="s">
        <v>17</v>
      </c>
      <c r="T16" s="57" t="s">
        <v>18</v>
      </c>
      <c r="U16" s="57" t="s">
        <v>19</v>
      </c>
      <c r="V16" s="57" t="s">
        <v>20</v>
      </c>
      <c r="W16" s="57" t="s">
        <v>21</v>
      </c>
      <c r="X16" s="57" t="s">
        <v>22</v>
      </c>
      <c r="Y16" s="57" t="s">
        <v>23</v>
      </c>
      <c r="Z16" s="57" t="s">
        <v>24</v>
      </c>
      <c r="AA16" s="57" t="s">
        <v>25</v>
      </c>
      <c r="AB16" s="57" t="s">
        <v>26</v>
      </c>
      <c r="AC16" s="57" t="s">
        <v>27</v>
      </c>
      <c r="AD16" s="57" t="s">
        <v>28</v>
      </c>
      <c r="AE16" s="57" t="s">
        <v>29</v>
      </c>
      <c r="AF16" s="57" t="s">
        <v>30</v>
      </c>
      <c r="AG16" s="57" t="s">
        <v>31</v>
      </c>
      <c r="AH16" s="57" t="s">
        <v>32</v>
      </c>
      <c r="AI16" s="57" t="s">
        <v>33</v>
      </c>
      <c r="AJ16" s="57" t="s">
        <v>34</v>
      </c>
      <c r="AK16" s="57" t="s">
        <v>35</v>
      </c>
      <c r="AL16" s="57" t="s">
        <v>36</v>
      </c>
    </row>
    <row r="17" spans="2:38" s="26" customFormat="1" x14ac:dyDescent="0.2">
      <c r="B17" s="58" t="s">
        <v>42</v>
      </c>
      <c r="C17" s="20">
        <f>$C$6*$C$5</f>
        <v>0</v>
      </c>
      <c r="D17" s="20">
        <f t="shared" ref="D17:AL17" si="0">$C$6*$C$5</f>
        <v>0</v>
      </c>
      <c r="E17" s="20">
        <f t="shared" si="0"/>
        <v>0</v>
      </c>
      <c r="F17" s="20">
        <f t="shared" si="0"/>
        <v>0</v>
      </c>
      <c r="G17" s="20">
        <f t="shared" si="0"/>
        <v>0</v>
      </c>
      <c r="H17" s="20">
        <f t="shared" si="0"/>
        <v>0</v>
      </c>
      <c r="I17" s="20">
        <f t="shared" si="0"/>
        <v>0</v>
      </c>
      <c r="J17" s="20">
        <f t="shared" si="0"/>
        <v>0</v>
      </c>
      <c r="K17" s="20">
        <f t="shared" si="0"/>
        <v>0</v>
      </c>
      <c r="L17" s="20">
        <f t="shared" si="0"/>
        <v>0</v>
      </c>
      <c r="M17" s="20">
        <f t="shared" si="0"/>
        <v>0</v>
      </c>
      <c r="N17" s="20">
        <f t="shared" si="0"/>
        <v>0</v>
      </c>
      <c r="O17" s="20">
        <f t="shared" si="0"/>
        <v>0</v>
      </c>
      <c r="P17" s="20">
        <f t="shared" si="0"/>
        <v>0</v>
      </c>
      <c r="Q17" s="20">
        <f t="shared" si="0"/>
        <v>0</v>
      </c>
      <c r="R17" s="20">
        <f t="shared" si="0"/>
        <v>0</v>
      </c>
      <c r="S17" s="20">
        <f t="shared" si="0"/>
        <v>0</v>
      </c>
      <c r="T17" s="20">
        <f t="shared" si="0"/>
        <v>0</v>
      </c>
      <c r="U17" s="20">
        <f t="shared" si="0"/>
        <v>0</v>
      </c>
      <c r="V17" s="20">
        <f t="shared" si="0"/>
        <v>0</v>
      </c>
      <c r="W17" s="20">
        <f t="shared" si="0"/>
        <v>0</v>
      </c>
      <c r="X17" s="20">
        <f t="shared" si="0"/>
        <v>0</v>
      </c>
      <c r="Y17" s="20">
        <f t="shared" si="0"/>
        <v>0</v>
      </c>
      <c r="Z17" s="20">
        <f t="shared" si="0"/>
        <v>0</v>
      </c>
      <c r="AA17" s="20">
        <f t="shared" si="0"/>
        <v>0</v>
      </c>
      <c r="AB17" s="20">
        <f t="shared" si="0"/>
        <v>0</v>
      </c>
      <c r="AC17" s="20">
        <f t="shared" si="0"/>
        <v>0</v>
      </c>
      <c r="AD17" s="20">
        <f t="shared" si="0"/>
        <v>0</v>
      </c>
      <c r="AE17" s="20">
        <f t="shared" si="0"/>
        <v>0</v>
      </c>
      <c r="AF17" s="20">
        <f t="shared" si="0"/>
        <v>0</v>
      </c>
      <c r="AG17" s="20">
        <f t="shared" si="0"/>
        <v>0</v>
      </c>
      <c r="AH17" s="20">
        <f t="shared" si="0"/>
        <v>0</v>
      </c>
      <c r="AI17" s="20">
        <f t="shared" si="0"/>
        <v>0</v>
      </c>
      <c r="AJ17" s="20">
        <f t="shared" si="0"/>
        <v>0</v>
      </c>
      <c r="AK17" s="20">
        <f t="shared" si="0"/>
        <v>0</v>
      </c>
      <c r="AL17" s="20">
        <f t="shared" si="0"/>
        <v>0</v>
      </c>
    </row>
    <row r="18" spans="2:38" s="26" customFormat="1" x14ac:dyDescent="0.2">
      <c r="B18" s="86" t="s">
        <v>43</v>
      </c>
      <c r="C18" s="20">
        <f t="shared" ref="C18:AL18" si="1">C17</f>
        <v>0</v>
      </c>
      <c r="D18" s="20">
        <f t="shared" si="1"/>
        <v>0</v>
      </c>
      <c r="E18" s="20">
        <f t="shared" si="1"/>
        <v>0</v>
      </c>
      <c r="F18" s="20">
        <f t="shared" si="1"/>
        <v>0</v>
      </c>
      <c r="G18" s="20">
        <f t="shared" si="1"/>
        <v>0</v>
      </c>
      <c r="H18" s="20">
        <f t="shared" si="1"/>
        <v>0</v>
      </c>
      <c r="I18" s="20">
        <f t="shared" si="1"/>
        <v>0</v>
      </c>
      <c r="J18" s="20">
        <f t="shared" si="1"/>
        <v>0</v>
      </c>
      <c r="K18" s="20">
        <f t="shared" si="1"/>
        <v>0</v>
      </c>
      <c r="L18" s="20">
        <f t="shared" si="1"/>
        <v>0</v>
      </c>
      <c r="M18" s="20">
        <f t="shared" si="1"/>
        <v>0</v>
      </c>
      <c r="N18" s="20">
        <f t="shared" si="1"/>
        <v>0</v>
      </c>
      <c r="O18" s="20">
        <f t="shared" si="1"/>
        <v>0</v>
      </c>
      <c r="P18" s="20">
        <f t="shared" si="1"/>
        <v>0</v>
      </c>
      <c r="Q18" s="20">
        <f t="shared" si="1"/>
        <v>0</v>
      </c>
      <c r="R18" s="20">
        <f t="shared" si="1"/>
        <v>0</v>
      </c>
      <c r="S18" s="20">
        <f t="shared" si="1"/>
        <v>0</v>
      </c>
      <c r="T18" s="20">
        <f t="shared" si="1"/>
        <v>0</v>
      </c>
      <c r="U18" s="20">
        <f t="shared" si="1"/>
        <v>0</v>
      </c>
      <c r="V18" s="20">
        <f t="shared" si="1"/>
        <v>0</v>
      </c>
      <c r="W18" s="20">
        <f t="shared" si="1"/>
        <v>0</v>
      </c>
      <c r="X18" s="20">
        <f t="shared" si="1"/>
        <v>0</v>
      </c>
      <c r="Y18" s="20">
        <f t="shared" si="1"/>
        <v>0</v>
      </c>
      <c r="Z18" s="20">
        <f t="shared" si="1"/>
        <v>0</v>
      </c>
      <c r="AA18" s="20">
        <f t="shared" si="1"/>
        <v>0</v>
      </c>
      <c r="AB18" s="20">
        <f t="shared" si="1"/>
        <v>0</v>
      </c>
      <c r="AC18" s="20">
        <f t="shared" si="1"/>
        <v>0</v>
      </c>
      <c r="AD18" s="20">
        <f t="shared" si="1"/>
        <v>0</v>
      </c>
      <c r="AE18" s="20">
        <f t="shared" si="1"/>
        <v>0</v>
      </c>
      <c r="AF18" s="20">
        <f t="shared" si="1"/>
        <v>0</v>
      </c>
      <c r="AG18" s="20">
        <f t="shared" si="1"/>
        <v>0</v>
      </c>
      <c r="AH18" s="20">
        <f t="shared" si="1"/>
        <v>0</v>
      </c>
      <c r="AI18" s="20">
        <f t="shared" si="1"/>
        <v>0</v>
      </c>
      <c r="AJ18" s="20">
        <f t="shared" si="1"/>
        <v>0</v>
      </c>
      <c r="AK18" s="20">
        <f t="shared" si="1"/>
        <v>0</v>
      </c>
      <c r="AL18" s="20">
        <f t="shared" si="1"/>
        <v>0</v>
      </c>
    </row>
    <row r="19" spans="2:38" s="26" customFormat="1" x14ac:dyDescent="0.2">
      <c r="B19" s="30"/>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row>
    <row r="20" spans="2:38" s="26" customFormat="1" x14ac:dyDescent="0.2">
      <c r="B20" s="60" t="s">
        <v>138</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row>
    <row r="21" spans="2:38" s="26" customFormat="1" x14ac:dyDescent="0.2">
      <c r="B21" s="30" t="str">
        <f>B11</f>
        <v>Material Costs</v>
      </c>
      <c r="C21" s="20">
        <f>$C$11</f>
        <v>0</v>
      </c>
      <c r="D21" s="20">
        <f t="shared" ref="D21:AL21" si="2">$C$11</f>
        <v>0</v>
      </c>
      <c r="E21" s="20">
        <f t="shared" si="2"/>
        <v>0</v>
      </c>
      <c r="F21" s="20">
        <f t="shared" si="2"/>
        <v>0</v>
      </c>
      <c r="G21" s="20">
        <f t="shared" si="2"/>
        <v>0</v>
      </c>
      <c r="H21" s="20">
        <f t="shared" si="2"/>
        <v>0</v>
      </c>
      <c r="I21" s="20">
        <f t="shared" si="2"/>
        <v>0</v>
      </c>
      <c r="J21" s="20">
        <f t="shared" si="2"/>
        <v>0</v>
      </c>
      <c r="K21" s="20">
        <f t="shared" si="2"/>
        <v>0</v>
      </c>
      <c r="L21" s="20">
        <f t="shared" si="2"/>
        <v>0</v>
      </c>
      <c r="M21" s="20">
        <f t="shared" si="2"/>
        <v>0</v>
      </c>
      <c r="N21" s="20">
        <f t="shared" si="2"/>
        <v>0</v>
      </c>
      <c r="O21" s="20">
        <f t="shared" si="2"/>
        <v>0</v>
      </c>
      <c r="P21" s="20">
        <f t="shared" si="2"/>
        <v>0</v>
      </c>
      <c r="Q21" s="20">
        <f t="shared" si="2"/>
        <v>0</v>
      </c>
      <c r="R21" s="20">
        <f t="shared" si="2"/>
        <v>0</v>
      </c>
      <c r="S21" s="20">
        <f t="shared" si="2"/>
        <v>0</v>
      </c>
      <c r="T21" s="20">
        <f t="shared" si="2"/>
        <v>0</v>
      </c>
      <c r="U21" s="20">
        <f t="shared" si="2"/>
        <v>0</v>
      </c>
      <c r="V21" s="20">
        <f t="shared" si="2"/>
        <v>0</v>
      </c>
      <c r="W21" s="20">
        <f t="shared" si="2"/>
        <v>0</v>
      </c>
      <c r="X21" s="20">
        <f t="shared" si="2"/>
        <v>0</v>
      </c>
      <c r="Y21" s="20">
        <f t="shared" si="2"/>
        <v>0</v>
      </c>
      <c r="Z21" s="20">
        <f t="shared" si="2"/>
        <v>0</v>
      </c>
      <c r="AA21" s="20">
        <f t="shared" si="2"/>
        <v>0</v>
      </c>
      <c r="AB21" s="20">
        <f t="shared" si="2"/>
        <v>0</v>
      </c>
      <c r="AC21" s="20">
        <f t="shared" si="2"/>
        <v>0</v>
      </c>
      <c r="AD21" s="20">
        <f t="shared" si="2"/>
        <v>0</v>
      </c>
      <c r="AE21" s="20">
        <f t="shared" si="2"/>
        <v>0</v>
      </c>
      <c r="AF21" s="20">
        <f t="shared" si="2"/>
        <v>0</v>
      </c>
      <c r="AG21" s="20">
        <f t="shared" si="2"/>
        <v>0</v>
      </c>
      <c r="AH21" s="20">
        <f t="shared" si="2"/>
        <v>0</v>
      </c>
      <c r="AI21" s="20">
        <f t="shared" si="2"/>
        <v>0</v>
      </c>
      <c r="AJ21" s="20">
        <f t="shared" si="2"/>
        <v>0</v>
      </c>
      <c r="AK21" s="20">
        <f t="shared" si="2"/>
        <v>0</v>
      </c>
      <c r="AL21" s="20">
        <f t="shared" si="2"/>
        <v>0</v>
      </c>
    </row>
    <row r="22" spans="2:38" s="26" customFormat="1" x14ac:dyDescent="0.2">
      <c r="B22" s="30" t="str">
        <f t="shared" ref="B22:B23" si="3">B12</f>
        <v>Labour Costs</v>
      </c>
      <c r="C22" s="20">
        <f>$C$12</f>
        <v>0</v>
      </c>
      <c r="D22" s="20">
        <f t="shared" ref="D22:AL22" si="4">$C$12</f>
        <v>0</v>
      </c>
      <c r="E22" s="20">
        <f t="shared" si="4"/>
        <v>0</v>
      </c>
      <c r="F22" s="20">
        <f t="shared" si="4"/>
        <v>0</v>
      </c>
      <c r="G22" s="20">
        <f t="shared" si="4"/>
        <v>0</v>
      </c>
      <c r="H22" s="20">
        <f t="shared" si="4"/>
        <v>0</v>
      </c>
      <c r="I22" s="20">
        <f t="shared" si="4"/>
        <v>0</v>
      </c>
      <c r="J22" s="20">
        <f t="shared" si="4"/>
        <v>0</v>
      </c>
      <c r="K22" s="20">
        <f t="shared" si="4"/>
        <v>0</v>
      </c>
      <c r="L22" s="20">
        <f t="shared" si="4"/>
        <v>0</v>
      </c>
      <c r="M22" s="20">
        <f t="shared" si="4"/>
        <v>0</v>
      </c>
      <c r="N22" s="20">
        <f t="shared" si="4"/>
        <v>0</v>
      </c>
      <c r="O22" s="20">
        <f t="shared" si="4"/>
        <v>0</v>
      </c>
      <c r="P22" s="20">
        <f t="shared" si="4"/>
        <v>0</v>
      </c>
      <c r="Q22" s="20">
        <f t="shared" si="4"/>
        <v>0</v>
      </c>
      <c r="R22" s="20">
        <f t="shared" si="4"/>
        <v>0</v>
      </c>
      <c r="S22" s="20">
        <f t="shared" si="4"/>
        <v>0</v>
      </c>
      <c r="T22" s="20">
        <f t="shared" si="4"/>
        <v>0</v>
      </c>
      <c r="U22" s="20">
        <f t="shared" si="4"/>
        <v>0</v>
      </c>
      <c r="V22" s="20">
        <f t="shared" si="4"/>
        <v>0</v>
      </c>
      <c r="W22" s="20">
        <f t="shared" si="4"/>
        <v>0</v>
      </c>
      <c r="X22" s="20">
        <f t="shared" si="4"/>
        <v>0</v>
      </c>
      <c r="Y22" s="20">
        <f t="shared" si="4"/>
        <v>0</v>
      </c>
      <c r="Z22" s="20">
        <f t="shared" si="4"/>
        <v>0</v>
      </c>
      <c r="AA22" s="20">
        <f t="shared" si="4"/>
        <v>0</v>
      </c>
      <c r="AB22" s="20">
        <f t="shared" si="4"/>
        <v>0</v>
      </c>
      <c r="AC22" s="20">
        <f t="shared" si="4"/>
        <v>0</v>
      </c>
      <c r="AD22" s="20">
        <f t="shared" si="4"/>
        <v>0</v>
      </c>
      <c r="AE22" s="20">
        <f t="shared" si="4"/>
        <v>0</v>
      </c>
      <c r="AF22" s="20">
        <f t="shared" si="4"/>
        <v>0</v>
      </c>
      <c r="AG22" s="20">
        <f t="shared" si="4"/>
        <v>0</v>
      </c>
      <c r="AH22" s="20">
        <f t="shared" si="4"/>
        <v>0</v>
      </c>
      <c r="AI22" s="20">
        <f t="shared" si="4"/>
        <v>0</v>
      </c>
      <c r="AJ22" s="20">
        <f t="shared" si="4"/>
        <v>0</v>
      </c>
      <c r="AK22" s="20">
        <f t="shared" si="4"/>
        <v>0</v>
      </c>
      <c r="AL22" s="20">
        <f t="shared" si="4"/>
        <v>0</v>
      </c>
    </row>
    <row r="23" spans="2:38" s="26" customFormat="1" x14ac:dyDescent="0.2">
      <c r="B23" s="30" t="str">
        <f t="shared" si="3"/>
        <v>Other Direct Costs</v>
      </c>
      <c r="C23" s="20">
        <f>$C$13</f>
        <v>0</v>
      </c>
      <c r="D23" s="20">
        <f t="shared" ref="D23:AL23" si="5">$C$13</f>
        <v>0</v>
      </c>
      <c r="E23" s="20">
        <f t="shared" si="5"/>
        <v>0</v>
      </c>
      <c r="F23" s="20">
        <f t="shared" si="5"/>
        <v>0</v>
      </c>
      <c r="G23" s="20">
        <f t="shared" si="5"/>
        <v>0</v>
      </c>
      <c r="H23" s="20">
        <f t="shared" si="5"/>
        <v>0</v>
      </c>
      <c r="I23" s="20">
        <f t="shared" si="5"/>
        <v>0</v>
      </c>
      <c r="J23" s="20">
        <f t="shared" si="5"/>
        <v>0</v>
      </c>
      <c r="K23" s="20">
        <f t="shared" si="5"/>
        <v>0</v>
      </c>
      <c r="L23" s="20">
        <f t="shared" si="5"/>
        <v>0</v>
      </c>
      <c r="M23" s="20">
        <f t="shared" si="5"/>
        <v>0</v>
      </c>
      <c r="N23" s="20">
        <f t="shared" si="5"/>
        <v>0</v>
      </c>
      <c r="O23" s="20">
        <f t="shared" si="5"/>
        <v>0</v>
      </c>
      <c r="P23" s="20">
        <f t="shared" si="5"/>
        <v>0</v>
      </c>
      <c r="Q23" s="20">
        <f t="shared" si="5"/>
        <v>0</v>
      </c>
      <c r="R23" s="20">
        <f t="shared" si="5"/>
        <v>0</v>
      </c>
      <c r="S23" s="20">
        <f t="shared" si="5"/>
        <v>0</v>
      </c>
      <c r="T23" s="20">
        <f t="shared" si="5"/>
        <v>0</v>
      </c>
      <c r="U23" s="20">
        <f t="shared" si="5"/>
        <v>0</v>
      </c>
      <c r="V23" s="20">
        <f t="shared" si="5"/>
        <v>0</v>
      </c>
      <c r="W23" s="20">
        <f t="shared" si="5"/>
        <v>0</v>
      </c>
      <c r="X23" s="20">
        <f t="shared" si="5"/>
        <v>0</v>
      </c>
      <c r="Y23" s="20">
        <f t="shared" si="5"/>
        <v>0</v>
      </c>
      <c r="Z23" s="20">
        <f t="shared" si="5"/>
        <v>0</v>
      </c>
      <c r="AA23" s="20">
        <f t="shared" si="5"/>
        <v>0</v>
      </c>
      <c r="AB23" s="20">
        <f t="shared" si="5"/>
        <v>0</v>
      </c>
      <c r="AC23" s="20">
        <f t="shared" si="5"/>
        <v>0</v>
      </c>
      <c r="AD23" s="20">
        <f t="shared" si="5"/>
        <v>0</v>
      </c>
      <c r="AE23" s="20">
        <f t="shared" si="5"/>
        <v>0</v>
      </c>
      <c r="AF23" s="20">
        <f t="shared" si="5"/>
        <v>0</v>
      </c>
      <c r="AG23" s="20">
        <f t="shared" si="5"/>
        <v>0</v>
      </c>
      <c r="AH23" s="20">
        <f t="shared" si="5"/>
        <v>0</v>
      </c>
      <c r="AI23" s="20">
        <f t="shared" si="5"/>
        <v>0</v>
      </c>
      <c r="AJ23" s="20">
        <f t="shared" si="5"/>
        <v>0</v>
      </c>
      <c r="AK23" s="20">
        <f t="shared" si="5"/>
        <v>0</v>
      </c>
      <c r="AL23" s="20">
        <f t="shared" si="5"/>
        <v>0</v>
      </c>
    </row>
    <row r="24" spans="2:38" s="61" customFormat="1" x14ac:dyDescent="0.2">
      <c r="B24" s="86" t="s">
        <v>139</v>
      </c>
      <c r="C24" s="20">
        <f t="shared" ref="C24:AL24" si="6">SUM(C21:C23)</f>
        <v>0</v>
      </c>
      <c r="D24" s="20">
        <f t="shared" si="6"/>
        <v>0</v>
      </c>
      <c r="E24" s="20">
        <f t="shared" si="6"/>
        <v>0</v>
      </c>
      <c r="F24" s="20">
        <f t="shared" si="6"/>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20">
        <f t="shared" si="6"/>
        <v>0</v>
      </c>
      <c r="AA24" s="20">
        <f t="shared" si="6"/>
        <v>0</v>
      </c>
      <c r="AB24" s="20">
        <f t="shared" si="6"/>
        <v>0</v>
      </c>
      <c r="AC24" s="20">
        <f t="shared" si="6"/>
        <v>0</v>
      </c>
      <c r="AD24" s="20">
        <f t="shared" si="6"/>
        <v>0</v>
      </c>
      <c r="AE24" s="20">
        <f t="shared" si="6"/>
        <v>0</v>
      </c>
      <c r="AF24" s="20">
        <f t="shared" si="6"/>
        <v>0</v>
      </c>
      <c r="AG24" s="20">
        <f t="shared" si="6"/>
        <v>0</v>
      </c>
      <c r="AH24" s="20">
        <f t="shared" si="6"/>
        <v>0</v>
      </c>
      <c r="AI24" s="20">
        <f t="shared" si="6"/>
        <v>0</v>
      </c>
      <c r="AJ24" s="20">
        <f t="shared" si="6"/>
        <v>0</v>
      </c>
      <c r="AK24" s="20">
        <f t="shared" si="6"/>
        <v>0</v>
      </c>
      <c r="AL24" s="20">
        <f t="shared" si="6"/>
        <v>0</v>
      </c>
    </row>
    <row r="25" spans="2:38" s="61" customFormat="1" x14ac:dyDescent="0.2">
      <c r="B25" s="98"/>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row>
    <row r="26" spans="2:38" s="61" customFormat="1" x14ac:dyDescent="0.2">
      <c r="B26" s="98"/>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row>
    <row r="27" spans="2:38" s="61" customFormat="1" x14ac:dyDescent="0.2">
      <c r="B27" s="96" t="s">
        <v>204</v>
      </c>
      <c r="C27" s="100" t="s">
        <v>141</v>
      </c>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row>
    <row r="28" spans="2:38" s="61" customFormat="1" x14ac:dyDescent="0.2">
      <c r="B28" s="79" t="s">
        <v>206</v>
      </c>
      <c r="C28" s="81">
        <v>0</v>
      </c>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row>
    <row r="29" spans="2:38" s="61" customFormat="1" x14ac:dyDescent="0.2">
      <c r="B29" s="79" t="s">
        <v>207</v>
      </c>
      <c r="C29" s="81">
        <v>0</v>
      </c>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row>
    <row r="30" spans="2:38" s="61" customFormat="1" x14ac:dyDescent="0.2">
      <c r="B30" s="79" t="s">
        <v>49</v>
      </c>
      <c r="C30" s="81">
        <v>0</v>
      </c>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row>
    <row r="31" spans="2:38" s="61" customFormat="1" x14ac:dyDescent="0.2">
      <c r="B31" s="105" t="s">
        <v>136</v>
      </c>
      <c r="C31" s="105">
        <v>0.02</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row>
    <row r="32" spans="2:38" s="61" customFormat="1" x14ac:dyDescent="0.2">
      <c r="B32" s="98"/>
      <c r="C32" s="16"/>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row>
    <row r="34" spans="2:38" x14ac:dyDescent="0.2">
      <c r="B34" s="96" t="s">
        <v>204</v>
      </c>
      <c r="C34" s="97" t="s">
        <v>1</v>
      </c>
      <c r="D34" s="97" t="s">
        <v>2</v>
      </c>
      <c r="E34" s="97" t="s">
        <v>3</v>
      </c>
      <c r="F34" s="97" t="s">
        <v>4</v>
      </c>
      <c r="G34" s="97" t="s">
        <v>5</v>
      </c>
      <c r="H34" s="97" t="s">
        <v>6</v>
      </c>
      <c r="I34" s="97" t="s">
        <v>7</v>
      </c>
      <c r="J34" s="97" t="s">
        <v>8</v>
      </c>
      <c r="K34" s="97" t="s">
        <v>9</v>
      </c>
      <c r="L34" s="97" t="s">
        <v>10</v>
      </c>
      <c r="M34" s="97" t="s">
        <v>11</v>
      </c>
      <c r="N34" s="97" t="s">
        <v>12</v>
      </c>
      <c r="O34" s="97" t="s">
        <v>13</v>
      </c>
      <c r="P34" s="97" t="s">
        <v>14</v>
      </c>
      <c r="Q34" s="97" t="s">
        <v>15</v>
      </c>
      <c r="R34" s="97" t="s">
        <v>16</v>
      </c>
      <c r="S34" s="97" t="s">
        <v>17</v>
      </c>
      <c r="T34" s="97" t="s">
        <v>18</v>
      </c>
      <c r="U34" s="97" t="s">
        <v>19</v>
      </c>
      <c r="V34" s="97" t="s">
        <v>20</v>
      </c>
      <c r="W34" s="97" t="s">
        <v>21</v>
      </c>
      <c r="X34" s="97" t="s">
        <v>22</v>
      </c>
      <c r="Y34" s="97" t="s">
        <v>23</v>
      </c>
      <c r="Z34" s="97" t="s">
        <v>24</v>
      </c>
      <c r="AA34" s="97" t="s">
        <v>25</v>
      </c>
      <c r="AB34" s="97" t="s">
        <v>26</v>
      </c>
      <c r="AC34" s="97" t="s">
        <v>27</v>
      </c>
      <c r="AD34" s="97" t="s">
        <v>28</v>
      </c>
      <c r="AE34" s="97" t="s">
        <v>29</v>
      </c>
      <c r="AF34" s="97" t="s">
        <v>30</v>
      </c>
      <c r="AG34" s="97" t="s">
        <v>31</v>
      </c>
      <c r="AH34" s="97" t="s">
        <v>32</v>
      </c>
      <c r="AI34" s="97" t="s">
        <v>33</v>
      </c>
      <c r="AJ34" s="97" t="s">
        <v>34</v>
      </c>
      <c r="AK34" s="97" t="s">
        <v>35</v>
      </c>
      <c r="AL34" s="97" t="s">
        <v>36</v>
      </c>
    </row>
    <row r="35" spans="2:38" x14ac:dyDescent="0.2">
      <c r="B35" s="6" t="s">
        <v>81</v>
      </c>
      <c r="C35" s="11">
        <f>C28</f>
        <v>0</v>
      </c>
      <c r="D35" s="20">
        <f>C35</f>
        <v>0</v>
      </c>
      <c r="E35" s="20">
        <f t="shared" ref="E35:T37" si="7">D35</f>
        <v>0</v>
      </c>
      <c r="F35" s="20">
        <f t="shared" si="7"/>
        <v>0</v>
      </c>
      <c r="G35" s="20">
        <f t="shared" si="7"/>
        <v>0</v>
      </c>
      <c r="H35" s="20">
        <f t="shared" si="7"/>
        <v>0</v>
      </c>
      <c r="I35" s="20">
        <f t="shared" si="7"/>
        <v>0</v>
      </c>
      <c r="J35" s="20">
        <f t="shared" si="7"/>
        <v>0</v>
      </c>
      <c r="K35" s="20">
        <f t="shared" si="7"/>
        <v>0</v>
      </c>
      <c r="L35" s="20">
        <f t="shared" si="7"/>
        <v>0</v>
      </c>
      <c r="M35" s="20">
        <f t="shared" si="7"/>
        <v>0</v>
      </c>
      <c r="N35" s="20">
        <f t="shared" si="7"/>
        <v>0</v>
      </c>
      <c r="O35" s="20">
        <f t="shared" si="7"/>
        <v>0</v>
      </c>
      <c r="P35" s="20">
        <f t="shared" si="7"/>
        <v>0</v>
      </c>
      <c r="Q35" s="20">
        <f t="shared" si="7"/>
        <v>0</v>
      </c>
      <c r="R35" s="20">
        <f t="shared" si="7"/>
        <v>0</v>
      </c>
      <c r="S35" s="20">
        <f t="shared" si="7"/>
        <v>0</v>
      </c>
      <c r="T35" s="20">
        <f t="shared" si="7"/>
        <v>0</v>
      </c>
      <c r="U35" s="20">
        <f t="shared" ref="U35:AJ37" si="8">T35</f>
        <v>0</v>
      </c>
      <c r="V35" s="20">
        <f t="shared" si="8"/>
        <v>0</v>
      </c>
      <c r="W35" s="20">
        <f t="shared" si="8"/>
        <v>0</v>
      </c>
      <c r="X35" s="20">
        <f t="shared" si="8"/>
        <v>0</v>
      </c>
      <c r="Y35" s="20">
        <f t="shared" si="8"/>
        <v>0</v>
      </c>
      <c r="Z35" s="20">
        <f t="shared" si="8"/>
        <v>0</v>
      </c>
      <c r="AA35" s="20">
        <f t="shared" si="8"/>
        <v>0</v>
      </c>
      <c r="AB35" s="20">
        <f t="shared" si="8"/>
        <v>0</v>
      </c>
      <c r="AC35" s="20">
        <f t="shared" si="8"/>
        <v>0</v>
      </c>
      <c r="AD35" s="20">
        <f t="shared" si="8"/>
        <v>0</v>
      </c>
      <c r="AE35" s="20">
        <f t="shared" si="8"/>
        <v>0</v>
      </c>
      <c r="AF35" s="20">
        <f t="shared" si="8"/>
        <v>0</v>
      </c>
      <c r="AG35" s="20">
        <f t="shared" si="8"/>
        <v>0</v>
      </c>
      <c r="AH35" s="20">
        <f t="shared" si="8"/>
        <v>0</v>
      </c>
      <c r="AI35" s="20">
        <f t="shared" si="8"/>
        <v>0</v>
      </c>
      <c r="AJ35" s="20">
        <f t="shared" si="8"/>
        <v>0</v>
      </c>
      <c r="AK35" s="20">
        <f t="shared" ref="AK35:AL37" si="9">AJ35</f>
        <v>0</v>
      </c>
      <c r="AL35" s="20">
        <f t="shared" si="9"/>
        <v>0</v>
      </c>
    </row>
    <row r="36" spans="2:38" x14ac:dyDescent="0.2">
      <c r="B36" s="6" t="s">
        <v>48</v>
      </c>
      <c r="C36" s="11">
        <f>C29</f>
        <v>0</v>
      </c>
      <c r="D36" s="20">
        <f t="shared" ref="D36:S37" si="10">C36</f>
        <v>0</v>
      </c>
      <c r="E36" s="20">
        <f t="shared" si="10"/>
        <v>0</v>
      </c>
      <c r="F36" s="20">
        <f t="shared" si="10"/>
        <v>0</v>
      </c>
      <c r="G36" s="20">
        <f t="shared" si="10"/>
        <v>0</v>
      </c>
      <c r="H36" s="20">
        <f t="shared" si="10"/>
        <v>0</v>
      </c>
      <c r="I36" s="20">
        <f t="shared" si="10"/>
        <v>0</v>
      </c>
      <c r="J36" s="20">
        <f t="shared" si="10"/>
        <v>0</v>
      </c>
      <c r="K36" s="20">
        <f t="shared" si="10"/>
        <v>0</v>
      </c>
      <c r="L36" s="20">
        <f t="shared" si="10"/>
        <v>0</v>
      </c>
      <c r="M36" s="20">
        <f t="shared" si="10"/>
        <v>0</v>
      </c>
      <c r="N36" s="20">
        <f t="shared" si="10"/>
        <v>0</v>
      </c>
      <c r="O36" s="20">
        <f t="shared" si="10"/>
        <v>0</v>
      </c>
      <c r="P36" s="20">
        <f t="shared" si="10"/>
        <v>0</v>
      </c>
      <c r="Q36" s="20">
        <f t="shared" si="10"/>
        <v>0</v>
      </c>
      <c r="R36" s="20">
        <f t="shared" si="10"/>
        <v>0</v>
      </c>
      <c r="S36" s="20">
        <f t="shared" si="10"/>
        <v>0</v>
      </c>
      <c r="T36" s="20">
        <f t="shared" si="7"/>
        <v>0</v>
      </c>
      <c r="U36" s="20">
        <f t="shared" si="8"/>
        <v>0</v>
      </c>
      <c r="V36" s="20">
        <f t="shared" si="8"/>
        <v>0</v>
      </c>
      <c r="W36" s="20">
        <f t="shared" si="8"/>
        <v>0</v>
      </c>
      <c r="X36" s="20">
        <f t="shared" si="8"/>
        <v>0</v>
      </c>
      <c r="Y36" s="20">
        <f t="shared" si="8"/>
        <v>0</v>
      </c>
      <c r="Z36" s="20">
        <f t="shared" si="8"/>
        <v>0</v>
      </c>
      <c r="AA36" s="20">
        <f t="shared" si="8"/>
        <v>0</v>
      </c>
      <c r="AB36" s="20">
        <f t="shared" si="8"/>
        <v>0</v>
      </c>
      <c r="AC36" s="20">
        <f t="shared" si="8"/>
        <v>0</v>
      </c>
      <c r="AD36" s="20">
        <f t="shared" si="8"/>
        <v>0</v>
      </c>
      <c r="AE36" s="20">
        <f t="shared" si="8"/>
        <v>0</v>
      </c>
      <c r="AF36" s="20">
        <f t="shared" si="8"/>
        <v>0</v>
      </c>
      <c r="AG36" s="20">
        <f t="shared" si="8"/>
        <v>0</v>
      </c>
      <c r="AH36" s="20">
        <f t="shared" si="8"/>
        <v>0</v>
      </c>
      <c r="AI36" s="20">
        <f t="shared" si="8"/>
        <v>0</v>
      </c>
      <c r="AJ36" s="20">
        <f t="shared" si="8"/>
        <v>0</v>
      </c>
      <c r="AK36" s="20">
        <f t="shared" si="9"/>
        <v>0</v>
      </c>
      <c r="AL36" s="20">
        <f t="shared" si="9"/>
        <v>0</v>
      </c>
    </row>
    <row r="37" spans="2:38" x14ac:dyDescent="0.2">
      <c r="B37" s="6" t="s">
        <v>49</v>
      </c>
      <c r="C37" s="11">
        <f>C30</f>
        <v>0</v>
      </c>
      <c r="D37" s="20">
        <f t="shared" si="10"/>
        <v>0</v>
      </c>
      <c r="E37" s="20">
        <f t="shared" si="10"/>
        <v>0</v>
      </c>
      <c r="F37" s="20">
        <f t="shared" si="10"/>
        <v>0</v>
      </c>
      <c r="G37" s="20">
        <f t="shared" si="10"/>
        <v>0</v>
      </c>
      <c r="H37" s="20">
        <f t="shared" si="10"/>
        <v>0</v>
      </c>
      <c r="I37" s="20">
        <f t="shared" si="10"/>
        <v>0</v>
      </c>
      <c r="J37" s="20">
        <f t="shared" si="10"/>
        <v>0</v>
      </c>
      <c r="K37" s="20">
        <f t="shared" si="10"/>
        <v>0</v>
      </c>
      <c r="L37" s="20">
        <f t="shared" si="10"/>
        <v>0</v>
      </c>
      <c r="M37" s="20">
        <f t="shared" si="10"/>
        <v>0</v>
      </c>
      <c r="N37" s="20">
        <f t="shared" si="10"/>
        <v>0</v>
      </c>
      <c r="O37" s="20">
        <f t="shared" si="10"/>
        <v>0</v>
      </c>
      <c r="P37" s="20">
        <f t="shared" si="10"/>
        <v>0</v>
      </c>
      <c r="Q37" s="20">
        <f t="shared" si="10"/>
        <v>0</v>
      </c>
      <c r="R37" s="20">
        <f t="shared" si="10"/>
        <v>0</v>
      </c>
      <c r="S37" s="20">
        <f t="shared" si="10"/>
        <v>0</v>
      </c>
      <c r="T37" s="20">
        <f t="shared" si="7"/>
        <v>0</v>
      </c>
      <c r="U37" s="20">
        <f t="shared" si="8"/>
        <v>0</v>
      </c>
      <c r="V37" s="20">
        <f t="shared" si="8"/>
        <v>0</v>
      </c>
      <c r="W37" s="20">
        <f t="shared" si="8"/>
        <v>0</v>
      </c>
      <c r="X37" s="20">
        <f t="shared" si="8"/>
        <v>0</v>
      </c>
      <c r="Y37" s="20">
        <f t="shared" si="8"/>
        <v>0</v>
      </c>
      <c r="Z37" s="20">
        <f t="shared" si="8"/>
        <v>0</v>
      </c>
      <c r="AA37" s="20">
        <f t="shared" si="8"/>
        <v>0</v>
      </c>
      <c r="AB37" s="20">
        <f t="shared" si="8"/>
        <v>0</v>
      </c>
      <c r="AC37" s="20">
        <f t="shared" si="8"/>
        <v>0</v>
      </c>
      <c r="AD37" s="20">
        <f t="shared" si="8"/>
        <v>0</v>
      </c>
      <c r="AE37" s="20">
        <f t="shared" si="8"/>
        <v>0</v>
      </c>
      <c r="AF37" s="20">
        <f t="shared" si="8"/>
        <v>0</v>
      </c>
      <c r="AG37" s="20">
        <f t="shared" si="8"/>
        <v>0</v>
      </c>
      <c r="AH37" s="20">
        <f t="shared" si="8"/>
        <v>0</v>
      </c>
      <c r="AI37" s="20">
        <f t="shared" si="8"/>
        <v>0</v>
      </c>
      <c r="AJ37" s="20">
        <f t="shared" si="8"/>
        <v>0</v>
      </c>
      <c r="AK37" s="20">
        <f t="shared" si="9"/>
        <v>0</v>
      </c>
      <c r="AL37" s="20">
        <f t="shared" si="9"/>
        <v>0</v>
      </c>
    </row>
    <row r="38" spans="2:38" x14ac:dyDescent="0.2">
      <c r="B38" s="9" t="s">
        <v>205</v>
      </c>
      <c r="C38" s="20">
        <f t="shared" ref="C38:AL38" si="11">SUM(C35:C37)</f>
        <v>0</v>
      </c>
      <c r="D38" s="20">
        <f t="shared" si="11"/>
        <v>0</v>
      </c>
      <c r="E38" s="20">
        <f t="shared" si="11"/>
        <v>0</v>
      </c>
      <c r="F38" s="20">
        <f t="shared" si="11"/>
        <v>0</v>
      </c>
      <c r="G38" s="20">
        <f t="shared" si="11"/>
        <v>0</v>
      </c>
      <c r="H38" s="20">
        <f t="shared" si="11"/>
        <v>0</v>
      </c>
      <c r="I38" s="20">
        <f t="shared" si="11"/>
        <v>0</v>
      </c>
      <c r="J38" s="20">
        <f t="shared" si="11"/>
        <v>0</v>
      </c>
      <c r="K38" s="20">
        <f t="shared" si="11"/>
        <v>0</v>
      </c>
      <c r="L38" s="20">
        <f t="shared" si="11"/>
        <v>0</v>
      </c>
      <c r="M38" s="20">
        <f t="shared" si="11"/>
        <v>0</v>
      </c>
      <c r="N38" s="20">
        <f t="shared" si="11"/>
        <v>0</v>
      </c>
      <c r="O38" s="20">
        <f t="shared" si="11"/>
        <v>0</v>
      </c>
      <c r="P38" s="20">
        <f t="shared" si="11"/>
        <v>0</v>
      </c>
      <c r="Q38" s="20">
        <f t="shared" si="11"/>
        <v>0</v>
      </c>
      <c r="R38" s="20">
        <f t="shared" si="11"/>
        <v>0</v>
      </c>
      <c r="S38" s="20">
        <f t="shared" si="11"/>
        <v>0</v>
      </c>
      <c r="T38" s="20">
        <f t="shared" si="11"/>
        <v>0</v>
      </c>
      <c r="U38" s="20">
        <f t="shared" si="11"/>
        <v>0</v>
      </c>
      <c r="V38" s="20">
        <f t="shared" si="11"/>
        <v>0</v>
      </c>
      <c r="W38" s="20">
        <f t="shared" si="11"/>
        <v>0</v>
      </c>
      <c r="X38" s="20">
        <f t="shared" si="11"/>
        <v>0</v>
      </c>
      <c r="Y38" s="20">
        <f t="shared" si="11"/>
        <v>0</v>
      </c>
      <c r="Z38" s="20">
        <f t="shared" si="11"/>
        <v>0</v>
      </c>
      <c r="AA38" s="20">
        <f t="shared" si="11"/>
        <v>0</v>
      </c>
      <c r="AB38" s="20">
        <f t="shared" si="11"/>
        <v>0</v>
      </c>
      <c r="AC38" s="20">
        <f t="shared" si="11"/>
        <v>0</v>
      </c>
      <c r="AD38" s="20">
        <f t="shared" si="11"/>
        <v>0</v>
      </c>
      <c r="AE38" s="20">
        <f t="shared" si="11"/>
        <v>0</v>
      </c>
      <c r="AF38" s="20">
        <f t="shared" si="11"/>
        <v>0</v>
      </c>
      <c r="AG38" s="20">
        <f t="shared" si="11"/>
        <v>0</v>
      </c>
      <c r="AH38" s="20">
        <f t="shared" si="11"/>
        <v>0</v>
      </c>
      <c r="AI38" s="20">
        <f t="shared" si="11"/>
        <v>0</v>
      </c>
      <c r="AJ38" s="20">
        <f t="shared" si="11"/>
        <v>0</v>
      </c>
      <c r="AK38" s="20">
        <f t="shared" si="11"/>
        <v>0</v>
      </c>
      <c r="AL38" s="20">
        <f t="shared" si="11"/>
        <v>0</v>
      </c>
    </row>
    <row r="39" spans="2:38" x14ac:dyDescent="0.2">
      <c r="B39" s="8"/>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row>
    <row r="40" spans="2:38" x14ac:dyDescent="0.2">
      <c r="B40" s="8"/>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row>
    <row r="41" spans="2:38" x14ac:dyDescent="0.2">
      <c r="B41" s="8"/>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row>
    <row r="42" spans="2:38" s="5" customFormat="1" x14ac:dyDescent="0.2"/>
    <row r="43" spans="2:38" ht="18" x14ac:dyDescent="0.25">
      <c r="B43" s="118" t="s">
        <v>106</v>
      </c>
      <c r="C43" s="119"/>
      <c r="D43" s="120"/>
      <c r="E43" s="5"/>
      <c r="F43" s="5"/>
      <c r="G43" s="5"/>
      <c r="H43" s="5"/>
      <c r="I43" s="5"/>
      <c r="J43" s="5"/>
      <c r="K43" s="5"/>
      <c r="L43" s="5"/>
      <c r="M43" s="5"/>
      <c r="N43" s="5"/>
      <c r="O43" s="5"/>
    </row>
    <row r="44" spans="2:38" x14ac:dyDescent="0.2">
      <c r="B44" s="82" t="s">
        <v>107</v>
      </c>
      <c r="C44" s="81">
        <v>0</v>
      </c>
      <c r="D44" s="6"/>
      <c r="E44" s="5"/>
      <c r="F44" s="16"/>
      <c r="G44" s="5"/>
      <c r="H44" s="5"/>
      <c r="I44" s="5"/>
      <c r="J44" s="5"/>
      <c r="K44" s="5"/>
      <c r="L44" s="5"/>
      <c r="M44" s="5"/>
      <c r="N44" s="5"/>
      <c r="O44" s="5"/>
    </row>
    <row r="45" spans="2:38" x14ac:dyDescent="0.2">
      <c r="B45" s="83"/>
      <c r="C45" s="81">
        <v>0</v>
      </c>
      <c r="D45" s="6"/>
    </row>
    <row r="46" spans="2:38" x14ac:dyDescent="0.2">
      <c r="B46" s="82"/>
      <c r="C46" s="81">
        <v>0</v>
      </c>
      <c r="D46" s="6"/>
    </row>
    <row r="47" spans="2:38" x14ac:dyDescent="0.2">
      <c r="B47" s="82"/>
      <c r="C47" s="81">
        <v>0</v>
      </c>
      <c r="D47" s="6"/>
    </row>
    <row r="48" spans="2:38" x14ac:dyDescent="0.2">
      <c r="B48" s="6"/>
      <c r="C48" s="20"/>
      <c r="D48" s="6"/>
    </row>
    <row r="49" spans="2:7" x14ac:dyDescent="0.2">
      <c r="B49" s="9" t="s">
        <v>109</v>
      </c>
      <c r="C49" s="87">
        <f>SUM(C44:C48)</f>
        <v>0</v>
      </c>
      <c r="D49" s="6"/>
    </row>
    <row r="50" spans="2:7" x14ac:dyDescent="0.2">
      <c r="B50" s="6"/>
      <c r="C50" s="20"/>
      <c r="D50" s="6"/>
    </row>
    <row r="51" spans="2:7" x14ac:dyDescent="0.2">
      <c r="B51" s="6" t="s">
        <v>108</v>
      </c>
      <c r="C51" s="20">
        <f>C49*D51</f>
        <v>0</v>
      </c>
      <c r="D51" s="84">
        <v>0.1</v>
      </c>
    </row>
    <row r="52" spans="2:7" x14ac:dyDescent="0.2">
      <c r="B52" s="6"/>
      <c r="C52" s="6"/>
      <c r="D52" s="6"/>
    </row>
    <row r="53" spans="2:7" x14ac:dyDescent="0.2">
      <c r="B53" s="22" t="s">
        <v>45</v>
      </c>
      <c r="C53" s="87">
        <f>SUM(C49:C51)</f>
        <v>0</v>
      </c>
      <c r="D53" s="6"/>
    </row>
    <row r="54" spans="2:7" x14ac:dyDescent="0.2">
      <c r="B54" s="107"/>
      <c r="C54" s="24"/>
      <c r="D54" s="5"/>
    </row>
    <row r="55" spans="2:7" x14ac:dyDescent="0.2">
      <c r="B55" s="107"/>
      <c r="C55" s="24"/>
      <c r="D55" s="5"/>
    </row>
    <row r="56" spans="2:7" ht="18" x14ac:dyDescent="0.25">
      <c r="B56" s="123" t="s">
        <v>221</v>
      </c>
      <c r="C56" s="124"/>
      <c r="D56" s="125"/>
      <c r="E56" s="107"/>
      <c r="F56" s="24"/>
      <c r="G56" s="5"/>
    </row>
    <row r="57" spans="2:7" x14ac:dyDescent="0.2">
      <c r="B57" s="82" t="s">
        <v>76</v>
      </c>
      <c r="C57" s="81">
        <f>D57*C53</f>
        <v>0</v>
      </c>
      <c r="D57" s="91">
        <v>0.2</v>
      </c>
      <c r="E57" s="107"/>
      <c r="F57" s="24"/>
      <c r="G57" s="5"/>
    </row>
    <row r="58" spans="2:7" x14ac:dyDescent="0.2">
      <c r="B58" s="6" t="s">
        <v>222</v>
      </c>
      <c r="C58" s="20">
        <f>D58*C53</f>
        <v>0</v>
      </c>
      <c r="D58" s="91">
        <f>100%-D57</f>
        <v>0.8</v>
      </c>
      <c r="E58" s="107"/>
      <c r="F58" s="24"/>
      <c r="G58" s="5"/>
    </row>
    <row r="59" spans="2:7" x14ac:dyDescent="0.2">
      <c r="B59" s="6" t="s">
        <v>45</v>
      </c>
      <c r="C59" s="20">
        <f>SUM(C57:C58)</f>
        <v>0</v>
      </c>
      <c r="D59" s="91">
        <f>SUM(D57:D58)</f>
        <v>1</v>
      </c>
      <c r="E59" s="107"/>
      <c r="F59" s="24"/>
      <c r="G59" s="5"/>
    </row>
    <row r="60" spans="2:7" x14ac:dyDescent="0.2">
      <c r="B60" s="6" t="s">
        <v>123</v>
      </c>
      <c r="C60" s="20"/>
      <c r="D60" s="84">
        <v>0.1</v>
      </c>
    </row>
    <row r="62" spans="2:7" s="5" customFormat="1" x14ac:dyDescent="0.2"/>
    <row r="63" spans="2:7" ht="18" x14ac:dyDescent="0.25">
      <c r="B63" s="118" t="s">
        <v>105</v>
      </c>
      <c r="C63" s="121"/>
      <c r="D63" s="122"/>
    </row>
    <row r="64" spans="2:7" s="5" customFormat="1" x14ac:dyDescent="0.2">
      <c r="B64" s="6" t="s">
        <v>104</v>
      </c>
      <c r="C64" s="6">
        <v>36</v>
      </c>
      <c r="D64" s="6"/>
    </row>
    <row r="65" spans="2:26" s="5" customFormat="1" x14ac:dyDescent="0.2">
      <c r="B65" s="6" t="s">
        <v>88</v>
      </c>
      <c r="C65" s="6">
        <v>30</v>
      </c>
      <c r="D65" s="6"/>
    </row>
    <row r="66" spans="2:26" s="5" customFormat="1" x14ac:dyDescent="0.2">
      <c r="B66" s="6"/>
      <c r="C66" s="6"/>
      <c r="D66" s="6"/>
    </row>
    <row r="67" spans="2:26" s="5" customFormat="1" x14ac:dyDescent="0.2">
      <c r="B67" s="22" t="s">
        <v>103</v>
      </c>
      <c r="C67" s="87">
        <f>C58</f>
        <v>0</v>
      </c>
      <c r="D67" s="6"/>
    </row>
    <row r="68" spans="2:26" s="5" customFormat="1" x14ac:dyDescent="0.2">
      <c r="B68" s="23"/>
      <c r="C68" s="6"/>
      <c r="D68" s="6"/>
    </row>
    <row r="69" spans="2:26" s="5" customFormat="1" x14ac:dyDescent="0.2">
      <c r="B69" s="23" t="s">
        <v>102</v>
      </c>
      <c r="C69" s="88">
        <v>45261</v>
      </c>
      <c r="D69" s="88"/>
      <c r="F69" s="25"/>
    </row>
    <row r="70" spans="2:26" s="5" customFormat="1" x14ac:dyDescent="0.2">
      <c r="B70" s="23" t="s">
        <v>101</v>
      </c>
      <c r="C70" s="88">
        <f>C69+(C64*C65)</f>
        <v>46341</v>
      </c>
      <c r="D70" s="6"/>
      <c r="G70" s="8"/>
    </row>
    <row r="71" spans="2:26" s="5" customFormat="1" x14ac:dyDescent="0.2">
      <c r="B71" s="23"/>
      <c r="C71" s="6"/>
      <c r="D71" s="6"/>
    </row>
    <row r="72" spans="2:26" s="5" customFormat="1" x14ac:dyDescent="0.2">
      <c r="B72" s="22" t="s">
        <v>100</v>
      </c>
      <c r="C72" s="9" t="s">
        <v>99</v>
      </c>
      <c r="D72" s="9" t="s">
        <v>98</v>
      </c>
      <c r="E72" s="8"/>
      <c r="F72" s="8"/>
      <c r="H72" s="24"/>
      <c r="I72" s="24"/>
      <c r="J72" s="24"/>
      <c r="K72" s="24"/>
      <c r="L72" s="24"/>
      <c r="M72" s="24"/>
      <c r="N72" s="24"/>
    </row>
    <row r="73" spans="2:26" s="5" customFormat="1" x14ac:dyDescent="0.2">
      <c r="B73" s="23" t="s">
        <v>97</v>
      </c>
      <c r="C73" s="89">
        <v>0.01</v>
      </c>
      <c r="D73" s="20">
        <f>C73*C67</f>
        <v>0</v>
      </c>
    </row>
    <row r="74" spans="2:26" s="5" customFormat="1" x14ac:dyDescent="0.2">
      <c r="B74" s="23" t="s">
        <v>96</v>
      </c>
      <c r="C74" s="90">
        <v>5.0000000000000001E-3</v>
      </c>
      <c r="D74" s="20">
        <f>C74*C67</f>
        <v>0</v>
      </c>
    </row>
    <row r="75" spans="2:26" s="5" customFormat="1" x14ac:dyDescent="0.2">
      <c r="B75" s="23" t="s">
        <v>95</v>
      </c>
      <c r="C75" s="90">
        <v>5.0000000000000001E-3</v>
      </c>
      <c r="D75" s="20">
        <f>C75*C67</f>
        <v>0</v>
      </c>
    </row>
    <row r="76" spans="2:26" s="5" customFormat="1" x14ac:dyDescent="0.2">
      <c r="B76" s="23" t="s">
        <v>94</v>
      </c>
      <c r="C76" s="90">
        <v>7.4999999999999997E-2</v>
      </c>
      <c r="D76" s="20">
        <f>C76*(D73+D74+D75)</f>
        <v>0</v>
      </c>
      <c r="R76" s="19"/>
      <c r="S76" s="19"/>
      <c r="T76" s="19"/>
      <c r="U76" s="19"/>
      <c r="V76" s="19"/>
      <c r="W76" s="19"/>
      <c r="X76" s="19"/>
      <c r="Y76" s="19"/>
      <c r="Z76" s="19"/>
    </row>
    <row r="77" spans="2:26" s="5" customFormat="1" x14ac:dyDescent="0.2">
      <c r="B77" s="23"/>
      <c r="C77" s="6"/>
      <c r="D77" s="87">
        <f>SUM(D73:D76)</f>
        <v>0</v>
      </c>
    </row>
    <row r="78" spans="2:26" s="5" customFormat="1" x14ac:dyDescent="0.2">
      <c r="B78" s="23"/>
      <c r="C78" s="6"/>
      <c r="D78" s="6"/>
    </row>
    <row r="79" spans="2:26" s="5" customFormat="1" x14ac:dyDescent="0.2">
      <c r="B79" s="22" t="s">
        <v>93</v>
      </c>
      <c r="C79" s="6"/>
      <c r="D79" s="6"/>
      <c r="G79" s="8"/>
    </row>
    <row r="80" spans="2:26" x14ac:dyDescent="0.2">
      <c r="B80" s="23" t="s">
        <v>92</v>
      </c>
      <c r="C80" s="91">
        <v>0.24</v>
      </c>
      <c r="D80" s="6"/>
      <c r="E80" s="5"/>
      <c r="F80" s="5"/>
      <c r="G80" s="5"/>
      <c r="H80" s="5"/>
      <c r="I80" s="5"/>
      <c r="J80" s="5"/>
      <c r="K80" s="5"/>
      <c r="L80" s="5"/>
      <c r="M80" s="5"/>
      <c r="N80" s="5"/>
      <c r="O80" s="5"/>
    </row>
    <row r="81" spans="2:39" x14ac:dyDescent="0.2">
      <c r="B81" s="23" t="s">
        <v>63</v>
      </c>
      <c r="C81" s="87">
        <f>C80*C67</f>
        <v>0</v>
      </c>
      <c r="D81" s="20"/>
      <c r="E81" s="5"/>
      <c r="F81" s="5"/>
      <c r="G81" s="5"/>
      <c r="H81" s="5"/>
      <c r="I81" s="5"/>
      <c r="J81" s="5"/>
      <c r="K81" s="5"/>
      <c r="L81" s="5"/>
      <c r="M81" s="5"/>
      <c r="N81" s="5"/>
      <c r="O81" s="5"/>
    </row>
    <row r="82" spans="2:39" x14ac:dyDescent="0.2">
      <c r="B82" s="23" t="s">
        <v>91</v>
      </c>
      <c r="C82" s="92">
        <v>365</v>
      </c>
      <c r="D82" s="6"/>
      <c r="E82" s="21"/>
      <c r="F82" s="5"/>
      <c r="G82" s="5"/>
      <c r="H82" s="5"/>
      <c r="I82" s="5"/>
      <c r="J82" s="5"/>
      <c r="K82" s="5"/>
      <c r="L82" s="5"/>
      <c r="M82" s="5"/>
      <c r="N82" s="5"/>
      <c r="O82" s="5"/>
    </row>
    <row r="83" spans="2:39" x14ac:dyDescent="0.2">
      <c r="B83" s="23" t="s">
        <v>90</v>
      </c>
      <c r="C83" s="20">
        <f>(C67*C80)/C82</f>
        <v>0</v>
      </c>
      <c r="D83" s="6"/>
      <c r="E83" s="5"/>
      <c r="F83" s="5"/>
      <c r="G83" s="5"/>
      <c r="H83" s="5"/>
      <c r="I83" s="5"/>
      <c r="J83" s="5"/>
      <c r="K83" s="5"/>
      <c r="L83" s="5"/>
      <c r="M83" s="5"/>
      <c r="N83" s="5"/>
      <c r="O83" s="5"/>
    </row>
    <row r="84" spans="2:39" x14ac:dyDescent="0.2">
      <c r="B84" s="23"/>
      <c r="C84" s="6"/>
      <c r="D84" s="6"/>
      <c r="E84" s="5"/>
      <c r="F84" s="5"/>
      <c r="G84" s="5"/>
      <c r="H84" s="5"/>
      <c r="I84" s="5"/>
      <c r="J84" s="5"/>
      <c r="K84" s="5"/>
      <c r="L84" s="5"/>
      <c r="M84" s="5"/>
      <c r="N84" s="5"/>
      <c r="O84" s="5"/>
    </row>
    <row r="85" spans="2:39" x14ac:dyDescent="0.2">
      <c r="B85" s="22" t="s">
        <v>89</v>
      </c>
      <c r="C85" s="93">
        <f>C69+C86</f>
        <v>45292</v>
      </c>
      <c r="D85" s="93">
        <f t="shared" ref="D85:AL85" si="12">C85+D86</f>
        <v>45323</v>
      </c>
      <c r="E85" s="93">
        <f t="shared" si="12"/>
        <v>45354</v>
      </c>
      <c r="F85" s="93">
        <f t="shared" si="12"/>
        <v>45383</v>
      </c>
      <c r="G85" s="93">
        <f t="shared" si="12"/>
        <v>45414</v>
      </c>
      <c r="H85" s="93">
        <f t="shared" si="12"/>
        <v>45444</v>
      </c>
      <c r="I85" s="93">
        <f t="shared" si="12"/>
        <v>45475</v>
      </c>
      <c r="J85" s="93">
        <f t="shared" si="12"/>
        <v>45505</v>
      </c>
      <c r="K85" s="93">
        <f t="shared" si="12"/>
        <v>45536</v>
      </c>
      <c r="L85" s="93">
        <f t="shared" si="12"/>
        <v>45567</v>
      </c>
      <c r="M85" s="93">
        <f t="shared" si="12"/>
        <v>45597</v>
      </c>
      <c r="N85" s="93">
        <f t="shared" si="12"/>
        <v>45628</v>
      </c>
      <c r="O85" s="93">
        <f t="shared" si="12"/>
        <v>45659</v>
      </c>
      <c r="P85" s="93">
        <f t="shared" si="12"/>
        <v>45690</v>
      </c>
      <c r="Q85" s="93">
        <f t="shared" si="12"/>
        <v>45721</v>
      </c>
      <c r="R85" s="93">
        <f t="shared" si="12"/>
        <v>45750</v>
      </c>
      <c r="S85" s="93">
        <f t="shared" si="12"/>
        <v>45781</v>
      </c>
      <c r="T85" s="93">
        <f t="shared" si="12"/>
        <v>45811</v>
      </c>
      <c r="U85" s="93">
        <f t="shared" si="12"/>
        <v>45842</v>
      </c>
      <c r="V85" s="93">
        <f t="shared" si="12"/>
        <v>45872</v>
      </c>
      <c r="W85" s="93">
        <f t="shared" si="12"/>
        <v>45903</v>
      </c>
      <c r="X85" s="93">
        <f t="shared" si="12"/>
        <v>45934</v>
      </c>
      <c r="Y85" s="93">
        <f t="shared" si="12"/>
        <v>45964</v>
      </c>
      <c r="Z85" s="93">
        <f t="shared" si="12"/>
        <v>45995</v>
      </c>
      <c r="AA85" s="93">
        <f t="shared" si="12"/>
        <v>46026</v>
      </c>
      <c r="AB85" s="93">
        <f t="shared" si="12"/>
        <v>46057</v>
      </c>
      <c r="AC85" s="93">
        <f t="shared" si="12"/>
        <v>46088</v>
      </c>
      <c r="AD85" s="93">
        <f t="shared" si="12"/>
        <v>46117</v>
      </c>
      <c r="AE85" s="93">
        <f t="shared" si="12"/>
        <v>46148</v>
      </c>
      <c r="AF85" s="93">
        <f t="shared" si="12"/>
        <v>46178</v>
      </c>
      <c r="AG85" s="93">
        <f t="shared" si="12"/>
        <v>46209</v>
      </c>
      <c r="AH85" s="93">
        <f t="shared" si="12"/>
        <v>46239</v>
      </c>
      <c r="AI85" s="93">
        <f t="shared" si="12"/>
        <v>46270</v>
      </c>
      <c r="AJ85" s="93">
        <f t="shared" si="12"/>
        <v>46301</v>
      </c>
      <c r="AK85" s="93">
        <f t="shared" si="12"/>
        <v>46331</v>
      </c>
      <c r="AL85" s="93">
        <f t="shared" si="12"/>
        <v>46362</v>
      </c>
      <c r="AM85" s="9" t="s">
        <v>45</v>
      </c>
    </row>
    <row r="86" spans="2:39" x14ac:dyDescent="0.2">
      <c r="B86" s="23" t="s">
        <v>88</v>
      </c>
      <c r="C86" s="6">
        <v>31</v>
      </c>
      <c r="D86" s="6">
        <v>31</v>
      </c>
      <c r="E86" s="6">
        <v>31</v>
      </c>
      <c r="F86" s="6">
        <v>29</v>
      </c>
      <c r="G86" s="6">
        <v>31</v>
      </c>
      <c r="H86" s="6">
        <v>30</v>
      </c>
      <c r="I86" s="6">
        <v>31</v>
      </c>
      <c r="J86" s="6">
        <v>30</v>
      </c>
      <c r="K86" s="6">
        <v>31</v>
      </c>
      <c r="L86" s="6">
        <v>31</v>
      </c>
      <c r="M86" s="6">
        <v>30</v>
      </c>
      <c r="N86" s="6">
        <v>31</v>
      </c>
      <c r="O86" s="6">
        <v>31</v>
      </c>
      <c r="P86" s="6">
        <v>31</v>
      </c>
      <c r="Q86" s="6">
        <v>31</v>
      </c>
      <c r="R86" s="6">
        <v>29</v>
      </c>
      <c r="S86" s="6">
        <v>31</v>
      </c>
      <c r="T86" s="6">
        <v>30</v>
      </c>
      <c r="U86" s="6">
        <v>31</v>
      </c>
      <c r="V86" s="6">
        <v>30</v>
      </c>
      <c r="W86" s="6">
        <v>31</v>
      </c>
      <c r="X86" s="6">
        <v>31</v>
      </c>
      <c r="Y86" s="6">
        <v>30</v>
      </c>
      <c r="Z86" s="6">
        <v>31</v>
      </c>
      <c r="AA86" s="6">
        <v>31</v>
      </c>
      <c r="AB86" s="6">
        <v>31</v>
      </c>
      <c r="AC86" s="6">
        <v>31</v>
      </c>
      <c r="AD86" s="6">
        <v>29</v>
      </c>
      <c r="AE86" s="6">
        <v>31</v>
      </c>
      <c r="AF86" s="6">
        <v>30</v>
      </c>
      <c r="AG86" s="6">
        <v>31</v>
      </c>
      <c r="AH86" s="6">
        <v>30</v>
      </c>
      <c r="AI86" s="6">
        <v>31</v>
      </c>
      <c r="AJ86" s="6">
        <v>31</v>
      </c>
      <c r="AK86" s="6">
        <v>30</v>
      </c>
      <c r="AL86" s="6">
        <v>31</v>
      </c>
      <c r="AM86" s="6">
        <f>SUM(C86:AL86)</f>
        <v>1101</v>
      </c>
    </row>
    <row r="87" spans="2:39" x14ac:dyDescent="0.2">
      <c r="B87" s="23" t="s">
        <v>85</v>
      </c>
      <c r="C87" s="94">
        <f>C67/C64</f>
        <v>0</v>
      </c>
      <c r="D87" s="94">
        <f t="shared" ref="D87:AL87" si="13">C87</f>
        <v>0</v>
      </c>
      <c r="E87" s="94">
        <f t="shared" si="13"/>
        <v>0</v>
      </c>
      <c r="F87" s="94">
        <f t="shared" si="13"/>
        <v>0</v>
      </c>
      <c r="G87" s="94">
        <f t="shared" si="13"/>
        <v>0</v>
      </c>
      <c r="H87" s="94">
        <f t="shared" si="13"/>
        <v>0</v>
      </c>
      <c r="I87" s="94">
        <f t="shared" si="13"/>
        <v>0</v>
      </c>
      <c r="J87" s="94">
        <f t="shared" si="13"/>
        <v>0</v>
      </c>
      <c r="K87" s="94">
        <f t="shared" si="13"/>
        <v>0</v>
      </c>
      <c r="L87" s="94">
        <f t="shared" si="13"/>
        <v>0</v>
      </c>
      <c r="M87" s="94">
        <f t="shared" si="13"/>
        <v>0</v>
      </c>
      <c r="N87" s="94">
        <f t="shared" si="13"/>
        <v>0</v>
      </c>
      <c r="O87" s="94">
        <f t="shared" si="13"/>
        <v>0</v>
      </c>
      <c r="P87" s="94">
        <f t="shared" si="13"/>
        <v>0</v>
      </c>
      <c r="Q87" s="94">
        <f t="shared" si="13"/>
        <v>0</v>
      </c>
      <c r="R87" s="94">
        <f t="shared" si="13"/>
        <v>0</v>
      </c>
      <c r="S87" s="94">
        <f t="shared" si="13"/>
        <v>0</v>
      </c>
      <c r="T87" s="94">
        <f t="shared" si="13"/>
        <v>0</v>
      </c>
      <c r="U87" s="94">
        <f t="shared" si="13"/>
        <v>0</v>
      </c>
      <c r="V87" s="94">
        <f t="shared" si="13"/>
        <v>0</v>
      </c>
      <c r="W87" s="94">
        <f t="shared" si="13"/>
        <v>0</v>
      </c>
      <c r="X87" s="94">
        <f t="shared" si="13"/>
        <v>0</v>
      </c>
      <c r="Y87" s="94">
        <f t="shared" si="13"/>
        <v>0</v>
      </c>
      <c r="Z87" s="94">
        <f t="shared" si="13"/>
        <v>0</v>
      </c>
      <c r="AA87" s="94">
        <f t="shared" si="13"/>
        <v>0</v>
      </c>
      <c r="AB87" s="94">
        <f t="shared" si="13"/>
        <v>0</v>
      </c>
      <c r="AC87" s="94">
        <f t="shared" si="13"/>
        <v>0</v>
      </c>
      <c r="AD87" s="94">
        <f t="shared" si="13"/>
        <v>0</v>
      </c>
      <c r="AE87" s="94">
        <f t="shared" si="13"/>
        <v>0</v>
      </c>
      <c r="AF87" s="94">
        <f t="shared" si="13"/>
        <v>0</v>
      </c>
      <c r="AG87" s="94">
        <f t="shared" si="13"/>
        <v>0</v>
      </c>
      <c r="AH87" s="94">
        <f t="shared" si="13"/>
        <v>0</v>
      </c>
      <c r="AI87" s="94">
        <f t="shared" si="13"/>
        <v>0</v>
      </c>
      <c r="AJ87" s="94">
        <f t="shared" si="13"/>
        <v>0</v>
      </c>
      <c r="AK87" s="94">
        <f t="shared" si="13"/>
        <v>0</v>
      </c>
      <c r="AL87" s="94">
        <f t="shared" si="13"/>
        <v>0</v>
      </c>
      <c r="AM87" s="87">
        <f>SUM(C87:AL87)</f>
        <v>0</v>
      </c>
    </row>
    <row r="88" spans="2:39" x14ac:dyDescent="0.2">
      <c r="B88" s="23" t="s">
        <v>87</v>
      </c>
      <c r="C88" s="94">
        <f>C67-C87</f>
        <v>0</v>
      </c>
      <c r="D88" s="94">
        <f t="shared" ref="D88:AL88" si="14">C88-D87</f>
        <v>0</v>
      </c>
      <c r="E88" s="94">
        <f t="shared" si="14"/>
        <v>0</v>
      </c>
      <c r="F88" s="94">
        <f t="shared" si="14"/>
        <v>0</v>
      </c>
      <c r="G88" s="94">
        <f t="shared" si="14"/>
        <v>0</v>
      </c>
      <c r="H88" s="94">
        <f t="shared" si="14"/>
        <v>0</v>
      </c>
      <c r="I88" s="94">
        <f t="shared" si="14"/>
        <v>0</v>
      </c>
      <c r="J88" s="94">
        <f t="shared" si="14"/>
        <v>0</v>
      </c>
      <c r="K88" s="94">
        <f t="shared" si="14"/>
        <v>0</v>
      </c>
      <c r="L88" s="94">
        <f t="shared" si="14"/>
        <v>0</v>
      </c>
      <c r="M88" s="94">
        <f t="shared" si="14"/>
        <v>0</v>
      </c>
      <c r="N88" s="94">
        <f t="shared" si="14"/>
        <v>0</v>
      </c>
      <c r="O88" s="94">
        <f t="shared" si="14"/>
        <v>0</v>
      </c>
      <c r="P88" s="94">
        <f t="shared" si="14"/>
        <v>0</v>
      </c>
      <c r="Q88" s="94">
        <f t="shared" si="14"/>
        <v>0</v>
      </c>
      <c r="R88" s="94">
        <f t="shared" si="14"/>
        <v>0</v>
      </c>
      <c r="S88" s="94">
        <f t="shared" si="14"/>
        <v>0</v>
      </c>
      <c r="T88" s="94">
        <f t="shared" si="14"/>
        <v>0</v>
      </c>
      <c r="U88" s="94">
        <f t="shared" si="14"/>
        <v>0</v>
      </c>
      <c r="V88" s="94">
        <f t="shared" si="14"/>
        <v>0</v>
      </c>
      <c r="W88" s="94">
        <f t="shared" si="14"/>
        <v>0</v>
      </c>
      <c r="X88" s="94">
        <f t="shared" si="14"/>
        <v>0</v>
      </c>
      <c r="Y88" s="94">
        <f t="shared" si="14"/>
        <v>0</v>
      </c>
      <c r="Z88" s="94">
        <f t="shared" si="14"/>
        <v>0</v>
      </c>
      <c r="AA88" s="94">
        <f t="shared" si="14"/>
        <v>0</v>
      </c>
      <c r="AB88" s="94">
        <f t="shared" si="14"/>
        <v>0</v>
      </c>
      <c r="AC88" s="94">
        <f t="shared" si="14"/>
        <v>0</v>
      </c>
      <c r="AD88" s="94">
        <f t="shared" si="14"/>
        <v>0</v>
      </c>
      <c r="AE88" s="94">
        <f t="shared" si="14"/>
        <v>0</v>
      </c>
      <c r="AF88" s="94">
        <f t="shared" si="14"/>
        <v>0</v>
      </c>
      <c r="AG88" s="94">
        <f t="shared" si="14"/>
        <v>0</v>
      </c>
      <c r="AH88" s="94">
        <f t="shared" si="14"/>
        <v>0</v>
      </c>
      <c r="AI88" s="94">
        <f t="shared" si="14"/>
        <v>0</v>
      </c>
      <c r="AJ88" s="94">
        <f t="shared" si="14"/>
        <v>0</v>
      </c>
      <c r="AK88" s="94">
        <f t="shared" si="14"/>
        <v>0</v>
      </c>
      <c r="AL88" s="94">
        <f t="shared" si="14"/>
        <v>0</v>
      </c>
      <c r="AM88" s="6"/>
    </row>
    <row r="89" spans="2:39" x14ac:dyDescent="0.2">
      <c r="B89" s="23" t="s">
        <v>84</v>
      </c>
      <c r="C89" s="94">
        <f t="shared" ref="C89:AL89" si="15">(($C$80*C88)/$C$82)*C86</f>
        <v>0</v>
      </c>
      <c r="D89" s="94">
        <f t="shared" si="15"/>
        <v>0</v>
      </c>
      <c r="E89" s="94">
        <f t="shared" si="15"/>
        <v>0</v>
      </c>
      <c r="F89" s="94">
        <f t="shared" si="15"/>
        <v>0</v>
      </c>
      <c r="G89" s="94">
        <f t="shared" si="15"/>
        <v>0</v>
      </c>
      <c r="H89" s="94">
        <f t="shared" si="15"/>
        <v>0</v>
      </c>
      <c r="I89" s="94">
        <f t="shared" si="15"/>
        <v>0</v>
      </c>
      <c r="J89" s="94">
        <f t="shared" si="15"/>
        <v>0</v>
      </c>
      <c r="K89" s="94">
        <f t="shared" si="15"/>
        <v>0</v>
      </c>
      <c r="L89" s="94">
        <f t="shared" si="15"/>
        <v>0</v>
      </c>
      <c r="M89" s="94">
        <f t="shared" si="15"/>
        <v>0</v>
      </c>
      <c r="N89" s="94">
        <f t="shared" si="15"/>
        <v>0</v>
      </c>
      <c r="O89" s="94">
        <f t="shared" si="15"/>
        <v>0</v>
      </c>
      <c r="P89" s="94">
        <f t="shared" si="15"/>
        <v>0</v>
      </c>
      <c r="Q89" s="94">
        <f t="shared" si="15"/>
        <v>0</v>
      </c>
      <c r="R89" s="94">
        <f t="shared" si="15"/>
        <v>0</v>
      </c>
      <c r="S89" s="94">
        <f t="shared" si="15"/>
        <v>0</v>
      </c>
      <c r="T89" s="94">
        <f t="shared" si="15"/>
        <v>0</v>
      </c>
      <c r="U89" s="94">
        <f t="shared" si="15"/>
        <v>0</v>
      </c>
      <c r="V89" s="94">
        <f t="shared" si="15"/>
        <v>0</v>
      </c>
      <c r="W89" s="94">
        <f t="shared" si="15"/>
        <v>0</v>
      </c>
      <c r="X89" s="94">
        <f t="shared" si="15"/>
        <v>0</v>
      </c>
      <c r="Y89" s="94">
        <f t="shared" si="15"/>
        <v>0</v>
      </c>
      <c r="Z89" s="94">
        <f t="shared" si="15"/>
        <v>0</v>
      </c>
      <c r="AA89" s="94">
        <f t="shared" si="15"/>
        <v>0</v>
      </c>
      <c r="AB89" s="94">
        <f t="shared" si="15"/>
        <v>0</v>
      </c>
      <c r="AC89" s="94">
        <f t="shared" si="15"/>
        <v>0</v>
      </c>
      <c r="AD89" s="94">
        <f t="shared" si="15"/>
        <v>0</v>
      </c>
      <c r="AE89" s="94">
        <f t="shared" si="15"/>
        <v>0</v>
      </c>
      <c r="AF89" s="94">
        <f t="shared" si="15"/>
        <v>0</v>
      </c>
      <c r="AG89" s="94">
        <f t="shared" si="15"/>
        <v>0</v>
      </c>
      <c r="AH89" s="94">
        <f t="shared" si="15"/>
        <v>0</v>
      </c>
      <c r="AI89" s="94">
        <f t="shared" si="15"/>
        <v>0</v>
      </c>
      <c r="AJ89" s="94">
        <f t="shared" si="15"/>
        <v>0</v>
      </c>
      <c r="AK89" s="94">
        <f t="shared" si="15"/>
        <v>0</v>
      </c>
      <c r="AL89" s="94">
        <f t="shared" si="15"/>
        <v>0</v>
      </c>
      <c r="AM89" s="87">
        <f>SUM(C89:AL89)</f>
        <v>0</v>
      </c>
    </row>
    <row r="90" spans="2:39" x14ac:dyDescent="0.2">
      <c r="B90" s="23" t="s">
        <v>86</v>
      </c>
      <c r="C90" s="95">
        <f t="shared" ref="C90:AL90" si="16">C87+C89</f>
        <v>0</v>
      </c>
      <c r="D90" s="95">
        <f t="shared" si="16"/>
        <v>0</v>
      </c>
      <c r="E90" s="95">
        <f t="shared" si="16"/>
        <v>0</v>
      </c>
      <c r="F90" s="95">
        <f t="shared" si="16"/>
        <v>0</v>
      </c>
      <c r="G90" s="95">
        <f t="shared" si="16"/>
        <v>0</v>
      </c>
      <c r="H90" s="95">
        <f t="shared" si="16"/>
        <v>0</v>
      </c>
      <c r="I90" s="95">
        <f t="shared" si="16"/>
        <v>0</v>
      </c>
      <c r="J90" s="95">
        <f t="shared" si="16"/>
        <v>0</v>
      </c>
      <c r="K90" s="95">
        <f t="shared" si="16"/>
        <v>0</v>
      </c>
      <c r="L90" s="95">
        <f t="shared" si="16"/>
        <v>0</v>
      </c>
      <c r="M90" s="95">
        <f t="shared" si="16"/>
        <v>0</v>
      </c>
      <c r="N90" s="95">
        <f t="shared" si="16"/>
        <v>0</v>
      </c>
      <c r="O90" s="95">
        <f t="shared" si="16"/>
        <v>0</v>
      </c>
      <c r="P90" s="95">
        <f t="shared" si="16"/>
        <v>0</v>
      </c>
      <c r="Q90" s="95">
        <f t="shared" si="16"/>
        <v>0</v>
      </c>
      <c r="R90" s="95">
        <f t="shared" si="16"/>
        <v>0</v>
      </c>
      <c r="S90" s="95">
        <f t="shared" si="16"/>
        <v>0</v>
      </c>
      <c r="T90" s="95">
        <f t="shared" si="16"/>
        <v>0</v>
      </c>
      <c r="U90" s="95">
        <f t="shared" si="16"/>
        <v>0</v>
      </c>
      <c r="V90" s="95">
        <f t="shared" si="16"/>
        <v>0</v>
      </c>
      <c r="W90" s="95">
        <f t="shared" si="16"/>
        <v>0</v>
      </c>
      <c r="X90" s="95">
        <f t="shared" si="16"/>
        <v>0</v>
      </c>
      <c r="Y90" s="95">
        <f t="shared" si="16"/>
        <v>0</v>
      </c>
      <c r="Z90" s="95">
        <f t="shared" si="16"/>
        <v>0</v>
      </c>
      <c r="AA90" s="95">
        <f t="shared" si="16"/>
        <v>0</v>
      </c>
      <c r="AB90" s="95">
        <f t="shared" si="16"/>
        <v>0</v>
      </c>
      <c r="AC90" s="95">
        <f t="shared" si="16"/>
        <v>0</v>
      </c>
      <c r="AD90" s="95">
        <f t="shared" si="16"/>
        <v>0</v>
      </c>
      <c r="AE90" s="95">
        <f t="shared" si="16"/>
        <v>0</v>
      </c>
      <c r="AF90" s="95">
        <f t="shared" si="16"/>
        <v>0</v>
      </c>
      <c r="AG90" s="95">
        <f t="shared" si="16"/>
        <v>0</v>
      </c>
      <c r="AH90" s="95">
        <f t="shared" si="16"/>
        <v>0</v>
      </c>
      <c r="AI90" s="95">
        <f t="shared" si="16"/>
        <v>0</v>
      </c>
      <c r="AJ90" s="95">
        <f t="shared" si="16"/>
        <v>0</v>
      </c>
      <c r="AK90" s="95">
        <f t="shared" si="16"/>
        <v>0</v>
      </c>
      <c r="AL90" s="95">
        <f t="shared" si="16"/>
        <v>0</v>
      </c>
      <c r="AM90" s="87">
        <f>SUM(C90:AL90)</f>
        <v>0</v>
      </c>
    </row>
    <row r="91" spans="2:39" x14ac:dyDescent="0.2">
      <c r="B91" s="6" t="s">
        <v>124</v>
      </c>
      <c r="C91" s="94">
        <f>C90</f>
        <v>0</v>
      </c>
      <c r="D91" s="94">
        <f>D90+C91</f>
        <v>0</v>
      </c>
      <c r="E91" s="94">
        <f t="shared" ref="E91:AM91" si="17">E90+D91</f>
        <v>0</v>
      </c>
      <c r="F91" s="94">
        <f t="shared" si="17"/>
        <v>0</v>
      </c>
      <c r="G91" s="94">
        <f t="shared" si="17"/>
        <v>0</v>
      </c>
      <c r="H91" s="94">
        <f t="shared" si="17"/>
        <v>0</v>
      </c>
      <c r="I91" s="94">
        <f t="shared" si="17"/>
        <v>0</v>
      </c>
      <c r="J91" s="94">
        <f t="shared" si="17"/>
        <v>0</v>
      </c>
      <c r="K91" s="94">
        <f t="shared" si="17"/>
        <v>0</v>
      </c>
      <c r="L91" s="94">
        <f t="shared" si="17"/>
        <v>0</v>
      </c>
      <c r="M91" s="94">
        <f t="shared" si="17"/>
        <v>0</v>
      </c>
      <c r="N91" s="94">
        <f t="shared" si="17"/>
        <v>0</v>
      </c>
      <c r="O91" s="94">
        <f t="shared" si="17"/>
        <v>0</v>
      </c>
      <c r="P91" s="94">
        <f t="shared" si="17"/>
        <v>0</v>
      </c>
      <c r="Q91" s="94">
        <f t="shared" si="17"/>
        <v>0</v>
      </c>
      <c r="R91" s="94">
        <f t="shared" si="17"/>
        <v>0</v>
      </c>
      <c r="S91" s="94">
        <f t="shared" si="17"/>
        <v>0</v>
      </c>
      <c r="T91" s="94">
        <f t="shared" si="17"/>
        <v>0</v>
      </c>
      <c r="U91" s="94">
        <f t="shared" si="17"/>
        <v>0</v>
      </c>
      <c r="V91" s="94">
        <f t="shared" si="17"/>
        <v>0</v>
      </c>
      <c r="W91" s="94">
        <f t="shared" si="17"/>
        <v>0</v>
      </c>
      <c r="X91" s="94">
        <f t="shared" si="17"/>
        <v>0</v>
      </c>
      <c r="Y91" s="94">
        <f t="shared" si="17"/>
        <v>0</v>
      </c>
      <c r="Z91" s="94">
        <f t="shared" si="17"/>
        <v>0</v>
      </c>
      <c r="AA91" s="94">
        <f t="shared" si="17"/>
        <v>0</v>
      </c>
      <c r="AB91" s="94">
        <f t="shared" si="17"/>
        <v>0</v>
      </c>
      <c r="AC91" s="94">
        <f t="shared" si="17"/>
        <v>0</v>
      </c>
      <c r="AD91" s="94">
        <f t="shared" si="17"/>
        <v>0</v>
      </c>
      <c r="AE91" s="94">
        <f t="shared" si="17"/>
        <v>0</v>
      </c>
      <c r="AF91" s="94">
        <f t="shared" si="17"/>
        <v>0</v>
      </c>
      <c r="AG91" s="94">
        <f t="shared" si="17"/>
        <v>0</v>
      </c>
      <c r="AH91" s="94">
        <f t="shared" si="17"/>
        <v>0</v>
      </c>
      <c r="AI91" s="94">
        <f t="shared" si="17"/>
        <v>0</v>
      </c>
      <c r="AJ91" s="94">
        <f t="shared" si="17"/>
        <v>0</v>
      </c>
      <c r="AK91" s="94">
        <f t="shared" si="17"/>
        <v>0</v>
      </c>
      <c r="AL91" s="94">
        <f t="shared" si="17"/>
        <v>0</v>
      </c>
      <c r="AM91" s="94">
        <f t="shared" si="17"/>
        <v>0</v>
      </c>
    </row>
    <row r="92" spans="2:39" x14ac:dyDescent="0.2">
      <c r="B92" s="18"/>
      <c r="C92" s="17"/>
      <c r="D92" s="5"/>
      <c r="E92" s="5"/>
      <c r="F92" s="5"/>
      <c r="G92" s="5"/>
      <c r="H92" s="5"/>
      <c r="I92" s="5"/>
      <c r="J92" s="5"/>
      <c r="K92" s="5"/>
      <c r="L92" s="5"/>
      <c r="M92" s="5"/>
      <c r="N92" s="5"/>
      <c r="O92" s="5"/>
    </row>
  </sheetData>
  <sheetProtection algorithmName="SHA-512" hashValue="hWHLjpSJVKvH6OIq0XGOwDBP1ZJ2ddYBbPpc8aXFJHFZp1cSLqMezlJJoqLYqegwGTgrPwF0eI+lnHsbxBz+Og==" saltValue="QffBlltB5ki15DiHLWlM4w==" spinCount="100000" sheet="1" objects="1" scenarios="1"/>
  <mergeCells count="3">
    <mergeCell ref="B43:D43"/>
    <mergeCell ref="B63:D63"/>
    <mergeCell ref="B56:D56"/>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7B23-A15D-4DEA-BBE3-DAA0EC3C1DD4}">
  <dimension ref="B4:AQ76"/>
  <sheetViews>
    <sheetView showGridLines="0" topLeftCell="B1" zoomScale="85" zoomScaleNormal="85" workbookViewId="0">
      <pane xSplit="1" ySplit="4" topLeftCell="C5" activePane="bottomRight" state="frozen"/>
      <selection activeCell="B1" sqref="B1"/>
      <selection pane="topRight" activeCell="C1" sqref="C1"/>
      <selection pane="bottomLeft" activeCell="B4" sqref="B4"/>
      <selection pane="bottomRight" activeCell="C2" sqref="C2"/>
    </sheetView>
  </sheetViews>
  <sheetFormatPr defaultRowHeight="14.25" outlineLevelCol="1" x14ac:dyDescent="0.2"/>
  <cols>
    <col min="1" max="1" width="1.7109375" style="3" customWidth="1"/>
    <col min="2" max="2" width="41.42578125" style="3" bestFit="1" customWidth="1"/>
    <col min="3" max="3" width="16" style="3" customWidth="1" outlineLevel="1"/>
    <col min="4" max="37" width="15.5703125" style="3" customWidth="1" outlineLevel="1"/>
    <col min="38" max="38" width="15.140625" style="3" customWidth="1" outlineLevel="1"/>
    <col min="39" max="39" width="18.28515625" style="3" bestFit="1" customWidth="1"/>
    <col min="40" max="40" width="16.85546875" style="3" bestFit="1" customWidth="1"/>
    <col min="41" max="43" width="18.28515625" style="3" bestFit="1" customWidth="1"/>
    <col min="44" max="16384" width="9.140625" style="3"/>
  </cols>
  <sheetData>
    <row r="4" spans="2:43" x14ac:dyDescent="0.2">
      <c r="B4" s="1" t="s">
        <v>0</v>
      </c>
      <c r="C4" s="2" t="s">
        <v>1</v>
      </c>
      <c r="D4" s="2" t="s">
        <v>2</v>
      </c>
      <c r="E4" s="2" t="s">
        <v>3</v>
      </c>
      <c r="F4" s="2" t="s">
        <v>4</v>
      </c>
      <c r="G4" s="2" t="s">
        <v>5</v>
      </c>
      <c r="H4" s="2" t="s">
        <v>6</v>
      </c>
      <c r="I4" s="2" t="s">
        <v>7</v>
      </c>
      <c r="J4" s="2" t="s">
        <v>8</v>
      </c>
      <c r="K4" s="2" t="s">
        <v>9</v>
      </c>
      <c r="L4" s="2" t="s">
        <v>10</v>
      </c>
      <c r="M4" s="2" t="s">
        <v>11</v>
      </c>
      <c r="N4" s="2" t="s">
        <v>12</v>
      </c>
      <c r="O4" s="2" t="s">
        <v>13</v>
      </c>
      <c r="P4" s="2" t="s">
        <v>14</v>
      </c>
      <c r="Q4" s="2" t="s">
        <v>15</v>
      </c>
      <c r="R4" s="2" t="s">
        <v>16</v>
      </c>
      <c r="S4" s="2" t="s">
        <v>17</v>
      </c>
      <c r="T4" s="2" t="s">
        <v>18</v>
      </c>
      <c r="U4" s="2" t="s">
        <v>19</v>
      </c>
      <c r="V4" s="2" t="s">
        <v>20</v>
      </c>
      <c r="W4" s="2" t="s">
        <v>21</v>
      </c>
      <c r="X4" s="2" t="s">
        <v>22</v>
      </c>
      <c r="Y4" s="2" t="s">
        <v>23</v>
      </c>
      <c r="Z4" s="2" t="s">
        <v>24</v>
      </c>
      <c r="AA4" s="2" t="s">
        <v>25</v>
      </c>
      <c r="AB4" s="2" t="s">
        <v>26</v>
      </c>
      <c r="AC4" s="2" t="s">
        <v>27</v>
      </c>
      <c r="AD4" s="2" t="s">
        <v>28</v>
      </c>
      <c r="AE4" s="2" t="s">
        <v>29</v>
      </c>
      <c r="AF4" s="2" t="s">
        <v>30</v>
      </c>
      <c r="AG4" s="2" t="s">
        <v>31</v>
      </c>
      <c r="AH4" s="2" t="s">
        <v>32</v>
      </c>
      <c r="AI4" s="2" t="s">
        <v>33</v>
      </c>
      <c r="AJ4" s="2" t="s">
        <v>34</v>
      </c>
      <c r="AK4" s="2" t="s">
        <v>35</v>
      </c>
      <c r="AL4" s="2" t="s">
        <v>36</v>
      </c>
      <c r="AM4" s="2" t="s">
        <v>37</v>
      </c>
      <c r="AN4" s="2" t="s">
        <v>38</v>
      </c>
      <c r="AO4" s="2" t="s">
        <v>39</v>
      </c>
      <c r="AP4" s="2" t="s">
        <v>40</v>
      </c>
      <c r="AQ4" s="2" t="s">
        <v>41</v>
      </c>
    </row>
    <row r="5" spans="2:43" s="5" customFormat="1" x14ac:dyDescent="0.2">
      <c r="B5" s="4" t="s">
        <v>42</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2:43" s="5" customFormat="1" x14ac:dyDescent="0.2">
      <c r="B6" s="6" t="str">
        <f>Input!B18</f>
        <v>Total Revenue</v>
      </c>
      <c r="C6" s="11">
        <f>Input!C17</f>
        <v>0</v>
      </c>
      <c r="D6" s="11">
        <f>Input!D17</f>
        <v>0</v>
      </c>
      <c r="E6" s="11">
        <f>Input!E17</f>
        <v>0</v>
      </c>
      <c r="F6" s="11">
        <f>Input!F17</f>
        <v>0</v>
      </c>
      <c r="G6" s="11">
        <f>Input!G17</f>
        <v>0</v>
      </c>
      <c r="H6" s="11">
        <f>Input!H17</f>
        <v>0</v>
      </c>
      <c r="I6" s="11">
        <f>Input!I17</f>
        <v>0</v>
      </c>
      <c r="J6" s="11">
        <f>Input!J17</f>
        <v>0</v>
      </c>
      <c r="K6" s="11">
        <f>Input!K17</f>
        <v>0</v>
      </c>
      <c r="L6" s="11">
        <f>Input!L17</f>
        <v>0</v>
      </c>
      <c r="M6" s="11">
        <f>Input!M17</f>
        <v>0</v>
      </c>
      <c r="N6" s="11">
        <f>Input!N17</f>
        <v>0</v>
      </c>
      <c r="O6" s="11">
        <f>Input!O17</f>
        <v>0</v>
      </c>
      <c r="P6" s="11">
        <f>Input!P17</f>
        <v>0</v>
      </c>
      <c r="Q6" s="11">
        <f>Input!Q17</f>
        <v>0</v>
      </c>
      <c r="R6" s="11">
        <f>Input!R17</f>
        <v>0</v>
      </c>
      <c r="S6" s="11">
        <f>Input!S17</f>
        <v>0</v>
      </c>
      <c r="T6" s="11">
        <f>Input!T17</f>
        <v>0</v>
      </c>
      <c r="U6" s="11">
        <f>Input!U17</f>
        <v>0</v>
      </c>
      <c r="V6" s="11">
        <f>Input!V17</f>
        <v>0</v>
      </c>
      <c r="W6" s="11">
        <f>Input!W17</f>
        <v>0</v>
      </c>
      <c r="X6" s="11">
        <f>Input!X17</f>
        <v>0</v>
      </c>
      <c r="Y6" s="11">
        <f>Input!Y17</f>
        <v>0</v>
      </c>
      <c r="Z6" s="11">
        <f>Input!Z17</f>
        <v>0</v>
      </c>
      <c r="AA6" s="11">
        <f>Input!AA17</f>
        <v>0</v>
      </c>
      <c r="AB6" s="11">
        <f>Input!AB17</f>
        <v>0</v>
      </c>
      <c r="AC6" s="11">
        <f>Input!AC17</f>
        <v>0</v>
      </c>
      <c r="AD6" s="11">
        <f>Input!AD17</f>
        <v>0</v>
      </c>
      <c r="AE6" s="11">
        <f>Input!AE17</f>
        <v>0</v>
      </c>
      <c r="AF6" s="11">
        <f>Input!AF17</f>
        <v>0</v>
      </c>
      <c r="AG6" s="11">
        <f>Input!AG17</f>
        <v>0</v>
      </c>
      <c r="AH6" s="11">
        <f>Input!AH17</f>
        <v>0</v>
      </c>
      <c r="AI6" s="11">
        <f>Input!AI17</f>
        <v>0</v>
      </c>
      <c r="AJ6" s="11">
        <f>Input!AJ17</f>
        <v>0</v>
      </c>
      <c r="AK6" s="11">
        <f>Input!AK17</f>
        <v>0</v>
      </c>
      <c r="AL6" s="11">
        <f>Input!AL17</f>
        <v>0</v>
      </c>
      <c r="AM6" s="11">
        <f>SUM(C6:N6)</f>
        <v>0</v>
      </c>
      <c r="AN6" s="11">
        <f>SUM(O6:Z6)</f>
        <v>0</v>
      </c>
      <c r="AO6" s="11">
        <f>SUM(AA6:AL6)</f>
        <v>0</v>
      </c>
      <c r="AP6" s="11">
        <f>AO6*(1+Input!$C$7)</f>
        <v>0</v>
      </c>
      <c r="AQ6" s="11">
        <f>AP6*(1+Input!$C$7)</f>
        <v>0</v>
      </c>
    </row>
    <row r="7" spans="2:43" s="5" customFormat="1" x14ac:dyDescent="0.2">
      <c r="B7" s="6"/>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2:43" s="5" customFormat="1" x14ac:dyDescent="0.2">
      <c r="B8" s="6" t="s">
        <v>43</v>
      </c>
      <c r="C8" s="11">
        <f t="shared" ref="C8:AQ8" si="0">SUM(C6:C7)</f>
        <v>0</v>
      </c>
      <c r="D8" s="11">
        <f t="shared" si="0"/>
        <v>0</v>
      </c>
      <c r="E8" s="11">
        <f t="shared" si="0"/>
        <v>0</v>
      </c>
      <c r="F8" s="11">
        <f t="shared" si="0"/>
        <v>0</v>
      </c>
      <c r="G8" s="11">
        <f t="shared" si="0"/>
        <v>0</v>
      </c>
      <c r="H8" s="11">
        <f t="shared" si="0"/>
        <v>0</v>
      </c>
      <c r="I8" s="11">
        <f t="shared" si="0"/>
        <v>0</v>
      </c>
      <c r="J8" s="11">
        <f t="shared" si="0"/>
        <v>0</v>
      </c>
      <c r="K8" s="11">
        <f t="shared" si="0"/>
        <v>0</v>
      </c>
      <c r="L8" s="11">
        <f t="shared" si="0"/>
        <v>0</v>
      </c>
      <c r="M8" s="11">
        <f t="shared" si="0"/>
        <v>0</v>
      </c>
      <c r="N8" s="11">
        <f t="shared" si="0"/>
        <v>0</v>
      </c>
      <c r="O8" s="11">
        <f t="shared" si="0"/>
        <v>0</v>
      </c>
      <c r="P8" s="11">
        <f t="shared" si="0"/>
        <v>0</v>
      </c>
      <c r="Q8" s="11">
        <f t="shared" si="0"/>
        <v>0</v>
      </c>
      <c r="R8" s="11">
        <f t="shared" si="0"/>
        <v>0</v>
      </c>
      <c r="S8" s="11">
        <f t="shared" si="0"/>
        <v>0</v>
      </c>
      <c r="T8" s="11">
        <f t="shared" si="0"/>
        <v>0</v>
      </c>
      <c r="U8" s="11">
        <f t="shared" si="0"/>
        <v>0</v>
      </c>
      <c r="V8" s="11">
        <f t="shared" si="0"/>
        <v>0</v>
      </c>
      <c r="W8" s="11">
        <f t="shared" si="0"/>
        <v>0</v>
      </c>
      <c r="X8" s="11">
        <f t="shared" si="0"/>
        <v>0</v>
      </c>
      <c r="Y8" s="11">
        <f t="shared" si="0"/>
        <v>0</v>
      </c>
      <c r="Z8" s="11">
        <f t="shared" si="0"/>
        <v>0</v>
      </c>
      <c r="AA8" s="11">
        <f t="shared" si="0"/>
        <v>0</v>
      </c>
      <c r="AB8" s="11">
        <f t="shared" si="0"/>
        <v>0</v>
      </c>
      <c r="AC8" s="11">
        <f t="shared" si="0"/>
        <v>0</v>
      </c>
      <c r="AD8" s="11">
        <f t="shared" si="0"/>
        <v>0</v>
      </c>
      <c r="AE8" s="11">
        <f t="shared" si="0"/>
        <v>0</v>
      </c>
      <c r="AF8" s="11">
        <f t="shared" si="0"/>
        <v>0</v>
      </c>
      <c r="AG8" s="11">
        <f t="shared" si="0"/>
        <v>0</v>
      </c>
      <c r="AH8" s="11">
        <f t="shared" si="0"/>
        <v>0</v>
      </c>
      <c r="AI8" s="11">
        <f t="shared" si="0"/>
        <v>0</v>
      </c>
      <c r="AJ8" s="11">
        <f t="shared" si="0"/>
        <v>0</v>
      </c>
      <c r="AK8" s="11">
        <f t="shared" si="0"/>
        <v>0</v>
      </c>
      <c r="AL8" s="11">
        <f t="shared" si="0"/>
        <v>0</v>
      </c>
      <c r="AM8" s="11">
        <f t="shared" si="0"/>
        <v>0</v>
      </c>
      <c r="AN8" s="11">
        <f t="shared" si="0"/>
        <v>0</v>
      </c>
      <c r="AO8" s="11">
        <f t="shared" si="0"/>
        <v>0</v>
      </c>
      <c r="AP8" s="11">
        <f t="shared" si="0"/>
        <v>0</v>
      </c>
      <c r="AQ8" s="11">
        <f t="shared" si="0"/>
        <v>0</v>
      </c>
    </row>
    <row r="9" spans="2:43" s="5" customFormat="1" x14ac:dyDescent="0.2">
      <c r="B9" s="6"/>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2:43" s="5" customFormat="1" x14ac:dyDescent="0.2">
      <c r="B10" s="4" t="s">
        <v>44</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row>
    <row r="11" spans="2:43" s="5" customFormat="1" x14ac:dyDescent="0.2">
      <c r="B11" s="6" t="str">
        <f>Input!B21</f>
        <v>Material Costs</v>
      </c>
      <c r="C11" s="11">
        <f>Input!C21</f>
        <v>0</v>
      </c>
      <c r="D11" s="11">
        <f>Input!D21</f>
        <v>0</v>
      </c>
      <c r="E11" s="11">
        <f>Input!E21</f>
        <v>0</v>
      </c>
      <c r="F11" s="11">
        <f>Input!F21</f>
        <v>0</v>
      </c>
      <c r="G11" s="11">
        <f>Input!G21</f>
        <v>0</v>
      </c>
      <c r="H11" s="11">
        <f>Input!H21</f>
        <v>0</v>
      </c>
      <c r="I11" s="11">
        <f>Input!I21</f>
        <v>0</v>
      </c>
      <c r="J11" s="11">
        <f>Input!J21</f>
        <v>0</v>
      </c>
      <c r="K11" s="11">
        <f>Input!K21</f>
        <v>0</v>
      </c>
      <c r="L11" s="11">
        <f>Input!L21</f>
        <v>0</v>
      </c>
      <c r="M11" s="11">
        <f>Input!M21</f>
        <v>0</v>
      </c>
      <c r="N11" s="11">
        <f>Input!N21</f>
        <v>0</v>
      </c>
      <c r="O11" s="11">
        <f>Input!O21</f>
        <v>0</v>
      </c>
      <c r="P11" s="11">
        <f>Input!P21</f>
        <v>0</v>
      </c>
      <c r="Q11" s="11">
        <f>Input!Q21</f>
        <v>0</v>
      </c>
      <c r="R11" s="11">
        <f>Input!R21</f>
        <v>0</v>
      </c>
      <c r="S11" s="11">
        <f>Input!S21</f>
        <v>0</v>
      </c>
      <c r="T11" s="11">
        <f>Input!T21</f>
        <v>0</v>
      </c>
      <c r="U11" s="11">
        <f>Input!U21</f>
        <v>0</v>
      </c>
      <c r="V11" s="11">
        <f>Input!V21</f>
        <v>0</v>
      </c>
      <c r="W11" s="11">
        <f>Input!W21</f>
        <v>0</v>
      </c>
      <c r="X11" s="11">
        <f>Input!X21</f>
        <v>0</v>
      </c>
      <c r="Y11" s="11">
        <f>Input!Y21</f>
        <v>0</v>
      </c>
      <c r="Z11" s="11">
        <f>Input!Z21</f>
        <v>0</v>
      </c>
      <c r="AA11" s="11">
        <f>Input!AA21</f>
        <v>0</v>
      </c>
      <c r="AB11" s="11">
        <f>Input!AB21</f>
        <v>0</v>
      </c>
      <c r="AC11" s="11">
        <f>Input!AC21</f>
        <v>0</v>
      </c>
      <c r="AD11" s="11">
        <f>Input!AD21</f>
        <v>0</v>
      </c>
      <c r="AE11" s="11">
        <f>Input!AE21</f>
        <v>0</v>
      </c>
      <c r="AF11" s="11">
        <f>Input!AF21</f>
        <v>0</v>
      </c>
      <c r="AG11" s="11">
        <f>Input!AG21</f>
        <v>0</v>
      </c>
      <c r="AH11" s="11">
        <f>Input!AH21</f>
        <v>0</v>
      </c>
      <c r="AI11" s="11">
        <f>Input!AI21</f>
        <v>0</v>
      </c>
      <c r="AJ11" s="11">
        <f>Input!AJ21</f>
        <v>0</v>
      </c>
      <c r="AK11" s="11">
        <f>Input!AK21</f>
        <v>0</v>
      </c>
      <c r="AL11" s="11">
        <f>Input!AL21</f>
        <v>0</v>
      </c>
      <c r="AM11" s="11">
        <f>SUM(C11:N11)</f>
        <v>0</v>
      </c>
      <c r="AN11" s="11">
        <f>SUM(O11:Z11)</f>
        <v>0</v>
      </c>
      <c r="AO11" s="11">
        <f>SUM(AA11:AL11)</f>
        <v>0</v>
      </c>
      <c r="AP11" s="11">
        <f>AO11*(1+Input!$C$14)</f>
        <v>0</v>
      </c>
      <c r="AQ11" s="11">
        <f>AP11*(1+Input!$C$14)</f>
        <v>0</v>
      </c>
    </row>
    <row r="12" spans="2:43" s="5" customFormat="1" x14ac:dyDescent="0.2">
      <c r="B12" s="6" t="str">
        <f>Input!B22</f>
        <v>Labour Costs</v>
      </c>
      <c r="C12" s="11">
        <f>Input!C22</f>
        <v>0</v>
      </c>
      <c r="D12" s="11">
        <f>Input!D22</f>
        <v>0</v>
      </c>
      <c r="E12" s="11">
        <f>Input!E22</f>
        <v>0</v>
      </c>
      <c r="F12" s="11">
        <f>Input!F22</f>
        <v>0</v>
      </c>
      <c r="G12" s="11">
        <f>Input!G22</f>
        <v>0</v>
      </c>
      <c r="H12" s="11">
        <f>Input!H22</f>
        <v>0</v>
      </c>
      <c r="I12" s="11">
        <f>Input!I22</f>
        <v>0</v>
      </c>
      <c r="J12" s="11">
        <f>Input!J22</f>
        <v>0</v>
      </c>
      <c r="K12" s="11">
        <f>Input!K22</f>
        <v>0</v>
      </c>
      <c r="L12" s="11">
        <f>Input!L22</f>
        <v>0</v>
      </c>
      <c r="M12" s="11">
        <f>Input!M22</f>
        <v>0</v>
      </c>
      <c r="N12" s="11">
        <f>Input!N22</f>
        <v>0</v>
      </c>
      <c r="O12" s="11">
        <f>Input!O22</f>
        <v>0</v>
      </c>
      <c r="P12" s="11">
        <f>Input!P22</f>
        <v>0</v>
      </c>
      <c r="Q12" s="11">
        <f>Input!Q22</f>
        <v>0</v>
      </c>
      <c r="R12" s="11">
        <f>Input!R22</f>
        <v>0</v>
      </c>
      <c r="S12" s="11">
        <f>Input!S22</f>
        <v>0</v>
      </c>
      <c r="T12" s="11">
        <f>Input!T22</f>
        <v>0</v>
      </c>
      <c r="U12" s="11">
        <f>Input!U22</f>
        <v>0</v>
      </c>
      <c r="V12" s="11">
        <f>Input!V22</f>
        <v>0</v>
      </c>
      <c r="W12" s="11">
        <f>Input!W22</f>
        <v>0</v>
      </c>
      <c r="X12" s="11">
        <f>Input!X22</f>
        <v>0</v>
      </c>
      <c r="Y12" s="11">
        <f>Input!Y22</f>
        <v>0</v>
      </c>
      <c r="Z12" s="11">
        <f>Input!Z22</f>
        <v>0</v>
      </c>
      <c r="AA12" s="11">
        <f>Input!AA22</f>
        <v>0</v>
      </c>
      <c r="AB12" s="11">
        <f>Input!AB22</f>
        <v>0</v>
      </c>
      <c r="AC12" s="11">
        <f>Input!AC22</f>
        <v>0</v>
      </c>
      <c r="AD12" s="11">
        <f>Input!AD22</f>
        <v>0</v>
      </c>
      <c r="AE12" s="11">
        <f>Input!AE22</f>
        <v>0</v>
      </c>
      <c r="AF12" s="11">
        <f>Input!AF22</f>
        <v>0</v>
      </c>
      <c r="AG12" s="11">
        <f>Input!AG22</f>
        <v>0</v>
      </c>
      <c r="AH12" s="11">
        <f>Input!AH22</f>
        <v>0</v>
      </c>
      <c r="AI12" s="11">
        <f>Input!AI22</f>
        <v>0</v>
      </c>
      <c r="AJ12" s="11">
        <f>Input!AJ22</f>
        <v>0</v>
      </c>
      <c r="AK12" s="11">
        <f>Input!AK22</f>
        <v>0</v>
      </c>
      <c r="AL12" s="11">
        <f>Input!AL22</f>
        <v>0</v>
      </c>
      <c r="AM12" s="11">
        <f>SUM(C12:N12)</f>
        <v>0</v>
      </c>
      <c r="AN12" s="11">
        <f>SUM(O12:Z12)</f>
        <v>0</v>
      </c>
      <c r="AO12" s="11">
        <f>SUM(AA12:AL12)</f>
        <v>0</v>
      </c>
      <c r="AP12" s="11">
        <f>AO12*(1+Input!$C$14)</f>
        <v>0</v>
      </c>
      <c r="AQ12" s="11">
        <f>AP12*(1+Input!$C$14)</f>
        <v>0</v>
      </c>
    </row>
    <row r="13" spans="2:43" s="5" customFormat="1" x14ac:dyDescent="0.2">
      <c r="B13" s="6" t="str">
        <f>Input!B23</f>
        <v>Other Direct Costs</v>
      </c>
      <c r="C13" s="11">
        <f>Input!C23</f>
        <v>0</v>
      </c>
      <c r="D13" s="11">
        <f>Input!D23</f>
        <v>0</v>
      </c>
      <c r="E13" s="11">
        <f>Input!E23</f>
        <v>0</v>
      </c>
      <c r="F13" s="11">
        <f>Input!F23</f>
        <v>0</v>
      </c>
      <c r="G13" s="11">
        <f>Input!G23</f>
        <v>0</v>
      </c>
      <c r="H13" s="11">
        <f>Input!H23</f>
        <v>0</v>
      </c>
      <c r="I13" s="11">
        <f>Input!I23</f>
        <v>0</v>
      </c>
      <c r="J13" s="11">
        <f>Input!J23</f>
        <v>0</v>
      </c>
      <c r="K13" s="11">
        <f>Input!K23</f>
        <v>0</v>
      </c>
      <c r="L13" s="11">
        <f>Input!L23</f>
        <v>0</v>
      </c>
      <c r="M13" s="11">
        <f>Input!M23</f>
        <v>0</v>
      </c>
      <c r="N13" s="11">
        <f>Input!N23</f>
        <v>0</v>
      </c>
      <c r="O13" s="11">
        <f>Input!O23</f>
        <v>0</v>
      </c>
      <c r="P13" s="11">
        <f>Input!P23</f>
        <v>0</v>
      </c>
      <c r="Q13" s="11">
        <f>Input!Q23</f>
        <v>0</v>
      </c>
      <c r="R13" s="11">
        <f>Input!R23</f>
        <v>0</v>
      </c>
      <c r="S13" s="11">
        <f>Input!S23</f>
        <v>0</v>
      </c>
      <c r="T13" s="11">
        <f>Input!T23</f>
        <v>0</v>
      </c>
      <c r="U13" s="11">
        <f>Input!U23</f>
        <v>0</v>
      </c>
      <c r="V13" s="11">
        <f>Input!V23</f>
        <v>0</v>
      </c>
      <c r="W13" s="11">
        <f>Input!W23</f>
        <v>0</v>
      </c>
      <c r="X13" s="11">
        <f>Input!X23</f>
        <v>0</v>
      </c>
      <c r="Y13" s="11">
        <f>Input!Y23</f>
        <v>0</v>
      </c>
      <c r="Z13" s="11">
        <f>Input!Z23</f>
        <v>0</v>
      </c>
      <c r="AA13" s="11">
        <f>Input!AA23</f>
        <v>0</v>
      </c>
      <c r="AB13" s="11">
        <f>Input!AB23</f>
        <v>0</v>
      </c>
      <c r="AC13" s="11">
        <f>Input!AC23</f>
        <v>0</v>
      </c>
      <c r="AD13" s="11">
        <f>Input!AD23</f>
        <v>0</v>
      </c>
      <c r="AE13" s="11">
        <f>Input!AE23</f>
        <v>0</v>
      </c>
      <c r="AF13" s="11">
        <f>Input!AF23</f>
        <v>0</v>
      </c>
      <c r="AG13" s="11">
        <f>Input!AG23</f>
        <v>0</v>
      </c>
      <c r="AH13" s="11">
        <f>Input!AH23</f>
        <v>0</v>
      </c>
      <c r="AI13" s="11">
        <f>Input!AI23</f>
        <v>0</v>
      </c>
      <c r="AJ13" s="11">
        <f>Input!AJ23</f>
        <v>0</v>
      </c>
      <c r="AK13" s="11">
        <f>Input!AK23</f>
        <v>0</v>
      </c>
      <c r="AL13" s="11">
        <f>Input!AL23</f>
        <v>0</v>
      </c>
      <c r="AM13" s="11">
        <f>SUM(C13:N13)</f>
        <v>0</v>
      </c>
      <c r="AN13" s="11">
        <f>SUM(O13:Z13)</f>
        <v>0</v>
      </c>
      <c r="AO13" s="11">
        <f>SUM(AA13:AL13)</f>
        <v>0</v>
      </c>
      <c r="AP13" s="11">
        <f>AO13*(1+Input!$C$14)</f>
        <v>0</v>
      </c>
      <c r="AQ13" s="11">
        <f>AP13*(1+Input!$C$14)</f>
        <v>0</v>
      </c>
    </row>
    <row r="14" spans="2:43" s="5" customFormat="1" x14ac:dyDescent="0.2">
      <c r="B14" s="6"/>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2:43" s="5" customFormat="1" x14ac:dyDescent="0.2">
      <c r="B15" s="6" t="s">
        <v>45</v>
      </c>
      <c r="C15" s="11">
        <f t="shared" ref="C15:AQ15" si="1">SUM(C11:C14)</f>
        <v>0</v>
      </c>
      <c r="D15" s="11">
        <f t="shared" si="1"/>
        <v>0</v>
      </c>
      <c r="E15" s="11">
        <f t="shared" si="1"/>
        <v>0</v>
      </c>
      <c r="F15" s="11">
        <f t="shared" si="1"/>
        <v>0</v>
      </c>
      <c r="G15" s="11">
        <f t="shared" si="1"/>
        <v>0</v>
      </c>
      <c r="H15" s="11">
        <f t="shared" si="1"/>
        <v>0</v>
      </c>
      <c r="I15" s="11">
        <f t="shared" si="1"/>
        <v>0</v>
      </c>
      <c r="J15" s="11">
        <f t="shared" si="1"/>
        <v>0</v>
      </c>
      <c r="K15" s="11">
        <f t="shared" si="1"/>
        <v>0</v>
      </c>
      <c r="L15" s="11">
        <f t="shared" si="1"/>
        <v>0</v>
      </c>
      <c r="M15" s="11">
        <f t="shared" si="1"/>
        <v>0</v>
      </c>
      <c r="N15" s="11">
        <f t="shared" si="1"/>
        <v>0</v>
      </c>
      <c r="O15" s="11">
        <f t="shared" si="1"/>
        <v>0</v>
      </c>
      <c r="P15" s="11">
        <f t="shared" si="1"/>
        <v>0</v>
      </c>
      <c r="Q15" s="11">
        <f t="shared" si="1"/>
        <v>0</v>
      </c>
      <c r="R15" s="11">
        <f t="shared" si="1"/>
        <v>0</v>
      </c>
      <c r="S15" s="11">
        <f t="shared" si="1"/>
        <v>0</v>
      </c>
      <c r="T15" s="11">
        <f t="shared" si="1"/>
        <v>0</v>
      </c>
      <c r="U15" s="11">
        <f t="shared" si="1"/>
        <v>0</v>
      </c>
      <c r="V15" s="11">
        <f t="shared" si="1"/>
        <v>0</v>
      </c>
      <c r="W15" s="11">
        <f t="shared" si="1"/>
        <v>0</v>
      </c>
      <c r="X15" s="11">
        <f t="shared" si="1"/>
        <v>0</v>
      </c>
      <c r="Y15" s="11">
        <f t="shared" si="1"/>
        <v>0</v>
      </c>
      <c r="Z15" s="11">
        <f t="shared" si="1"/>
        <v>0</v>
      </c>
      <c r="AA15" s="11">
        <f t="shared" si="1"/>
        <v>0</v>
      </c>
      <c r="AB15" s="11">
        <f t="shared" si="1"/>
        <v>0</v>
      </c>
      <c r="AC15" s="11">
        <f t="shared" si="1"/>
        <v>0</v>
      </c>
      <c r="AD15" s="11">
        <f t="shared" si="1"/>
        <v>0</v>
      </c>
      <c r="AE15" s="11">
        <f t="shared" si="1"/>
        <v>0</v>
      </c>
      <c r="AF15" s="11">
        <f t="shared" si="1"/>
        <v>0</v>
      </c>
      <c r="AG15" s="11">
        <f t="shared" si="1"/>
        <v>0</v>
      </c>
      <c r="AH15" s="11">
        <f t="shared" si="1"/>
        <v>0</v>
      </c>
      <c r="AI15" s="11">
        <f t="shared" si="1"/>
        <v>0</v>
      </c>
      <c r="AJ15" s="11">
        <f t="shared" si="1"/>
        <v>0</v>
      </c>
      <c r="AK15" s="11">
        <f t="shared" si="1"/>
        <v>0</v>
      </c>
      <c r="AL15" s="11">
        <f t="shared" si="1"/>
        <v>0</v>
      </c>
      <c r="AM15" s="11">
        <f t="shared" si="1"/>
        <v>0</v>
      </c>
      <c r="AN15" s="11">
        <f t="shared" si="1"/>
        <v>0</v>
      </c>
      <c r="AO15" s="11">
        <f t="shared" si="1"/>
        <v>0</v>
      </c>
      <c r="AP15" s="11">
        <f t="shared" si="1"/>
        <v>0</v>
      </c>
      <c r="AQ15" s="11">
        <f t="shared" si="1"/>
        <v>0</v>
      </c>
    </row>
    <row r="16" spans="2:43" s="5" customFormat="1" x14ac:dyDescent="0.2">
      <c r="B16" s="6"/>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2:43" s="5" customFormat="1" x14ac:dyDescent="0.2">
      <c r="B17" s="6" t="s">
        <v>46</v>
      </c>
      <c r="C17" s="11">
        <f t="shared" ref="C17:AQ17" si="2">C8-C15</f>
        <v>0</v>
      </c>
      <c r="D17" s="11">
        <f t="shared" si="2"/>
        <v>0</v>
      </c>
      <c r="E17" s="11">
        <f t="shared" si="2"/>
        <v>0</v>
      </c>
      <c r="F17" s="11">
        <f t="shared" si="2"/>
        <v>0</v>
      </c>
      <c r="G17" s="11">
        <f t="shared" si="2"/>
        <v>0</v>
      </c>
      <c r="H17" s="11">
        <f t="shared" si="2"/>
        <v>0</v>
      </c>
      <c r="I17" s="11">
        <f t="shared" si="2"/>
        <v>0</v>
      </c>
      <c r="J17" s="11">
        <f t="shared" si="2"/>
        <v>0</v>
      </c>
      <c r="K17" s="11">
        <f t="shared" si="2"/>
        <v>0</v>
      </c>
      <c r="L17" s="11">
        <f t="shared" si="2"/>
        <v>0</v>
      </c>
      <c r="M17" s="11">
        <f t="shared" si="2"/>
        <v>0</v>
      </c>
      <c r="N17" s="11">
        <f t="shared" si="2"/>
        <v>0</v>
      </c>
      <c r="O17" s="11">
        <f t="shared" si="2"/>
        <v>0</v>
      </c>
      <c r="P17" s="11">
        <f t="shared" si="2"/>
        <v>0</v>
      </c>
      <c r="Q17" s="11">
        <f t="shared" si="2"/>
        <v>0</v>
      </c>
      <c r="R17" s="11">
        <f t="shared" si="2"/>
        <v>0</v>
      </c>
      <c r="S17" s="11">
        <f t="shared" si="2"/>
        <v>0</v>
      </c>
      <c r="T17" s="11">
        <f t="shared" si="2"/>
        <v>0</v>
      </c>
      <c r="U17" s="11">
        <f t="shared" si="2"/>
        <v>0</v>
      </c>
      <c r="V17" s="11">
        <f t="shared" si="2"/>
        <v>0</v>
      </c>
      <c r="W17" s="11">
        <f t="shared" si="2"/>
        <v>0</v>
      </c>
      <c r="X17" s="11">
        <f t="shared" si="2"/>
        <v>0</v>
      </c>
      <c r="Y17" s="11">
        <f t="shared" si="2"/>
        <v>0</v>
      </c>
      <c r="Z17" s="11">
        <f t="shared" si="2"/>
        <v>0</v>
      </c>
      <c r="AA17" s="11">
        <f t="shared" si="2"/>
        <v>0</v>
      </c>
      <c r="AB17" s="11">
        <f t="shared" si="2"/>
        <v>0</v>
      </c>
      <c r="AC17" s="11">
        <f t="shared" si="2"/>
        <v>0</v>
      </c>
      <c r="AD17" s="11">
        <f t="shared" si="2"/>
        <v>0</v>
      </c>
      <c r="AE17" s="11">
        <f t="shared" si="2"/>
        <v>0</v>
      </c>
      <c r="AF17" s="11">
        <f t="shared" si="2"/>
        <v>0</v>
      </c>
      <c r="AG17" s="11">
        <f t="shared" si="2"/>
        <v>0</v>
      </c>
      <c r="AH17" s="11">
        <f t="shared" si="2"/>
        <v>0</v>
      </c>
      <c r="AI17" s="11">
        <f t="shared" si="2"/>
        <v>0</v>
      </c>
      <c r="AJ17" s="11">
        <f t="shared" si="2"/>
        <v>0</v>
      </c>
      <c r="AK17" s="11">
        <f t="shared" si="2"/>
        <v>0</v>
      </c>
      <c r="AL17" s="11">
        <f t="shared" si="2"/>
        <v>0</v>
      </c>
      <c r="AM17" s="11">
        <f t="shared" si="2"/>
        <v>0</v>
      </c>
      <c r="AN17" s="11">
        <f t="shared" si="2"/>
        <v>0</v>
      </c>
      <c r="AO17" s="11">
        <f t="shared" si="2"/>
        <v>0</v>
      </c>
      <c r="AP17" s="11">
        <f t="shared" si="2"/>
        <v>0</v>
      </c>
      <c r="AQ17" s="11">
        <f t="shared" si="2"/>
        <v>0</v>
      </c>
    </row>
    <row r="18" spans="2:43" s="5" customFormat="1" x14ac:dyDescent="0.2">
      <c r="B18" s="6"/>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2:43" s="5" customFormat="1" x14ac:dyDescent="0.2">
      <c r="B19" s="4" t="s">
        <v>47</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row>
    <row r="20" spans="2:43" s="5" customFormat="1" x14ac:dyDescent="0.2">
      <c r="B20" s="6" t="s">
        <v>81</v>
      </c>
      <c r="C20" s="11">
        <f>0</f>
        <v>0</v>
      </c>
      <c r="D20" s="11">
        <f>0</f>
        <v>0</v>
      </c>
      <c r="E20" s="11">
        <f>0</f>
        <v>0</v>
      </c>
      <c r="F20" s="11">
        <f>0</f>
        <v>0</v>
      </c>
      <c r="G20" s="11">
        <f>0</f>
        <v>0</v>
      </c>
      <c r="H20" s="11">
        <f>0</f>
        <v>0</v>
      </c>
      <c r="I20" s="11">
        <f>0</f>
        <v>0</v>
      </c>
      <c r="J20" s="11">
        <f>0</f>
        <v>0</v>
      </c>
      <c r="K20" s="11">
        <f>0</f>
        <v>0</v>
      </c>
      <c r="L20" s="11">
        <f>0</f>
        <v>0</v>
      </c>
      <c r="M20" s="11">
        <f>0</f>
        <v>0</v>
      </c>
      <c r="N20" s="11">
        <f>0</f>
        <v>0</v>
      </c>
      <c r="O20" s="11">
        <f>0</f>
        <v>0</v>
      </c>
      <c r="P20" s="11">
        <f>0</f>
        <v>0</v>
      </c>
      <c r="Q20" s="11">
        <f>0</f>
        <v>0</v>
      </c>
      <c r="R20" s="11">
        <f>0</f>
        <v>0</v>
      </c>
      <c r="S20" s="11">
        <f>0</f>
        <v>0</v>
      </c>
      <c r="T20" s="11">
        <f>0</f>
        <v>0</v>
      </c>
      <c r="U20" s="11">
        <f>0</f>
        <v>0</v>
      </c>
      <c r="V20" s="11">
        <f>0</f>
        <v>0</v>
      </c>
      <c r="W20" s="11">
        <f>0</f>
        <v>0</v>
      </c>
      <c r="X20" s="11">
        <f>0</f>
        <v>0</v>
      </c>
      <c r="Y20" s="11">
        <f>0</f>
        <v>0</v>
      </c>
      <c r="Z20" s="11">
        <f>0</f>
        <v>0</v>
      </c>
      <c r="AA20" s="11">
        <f>0</f>
        <v>0</v>
      </c>
      <c r="AB20" s="11">
        <f>0</f>
        <v>0</v>
      </c>
      <c r="AC20" s="11">
        <f>0</f>
        <v>0</v>
      </c>
      <c r="AD20" s="11">
        <f>0</f>
        <v>0</v>
      </c>
      <c r="AE20" s="11">
        <f>0</f>
        <v>0</v>
      </c>
      <c r="AF20" s="11">
        <f>0</f>
        <v>0</v>
      </c>
      <c r="AG20" s="11">
        <f>0</f>
        <v>0</v>
      </c>
      <c r="AH20" s="11">
        <f>0</f>
        <v>0</v>
      </c>
      <c r="AI20" s="11">
        <f>0</f>
        <v>0</v>
      </c>
      <c r="AJ20" s="11">
        <f>0</f>
        <v>0</v>
      </c>
      <c r="AK20" s="11">
        <f>0</f>
        <v>0</v>
      </c>
      <c r="AL20" s="11">
        <f>0</f>
        <v>0</v>
      </c>
      <c r="AM20" s="11">
        <f>SUM(C20:N20)</f>
        <v>0</v>
      </c>
      <c r="AN20" s="11">
        <f>SUM(O20:Z20)</f>
        <v>0</v>
      </c>
      <c r="AO20" s="11">
        <f>SUM(AA20:AL20)</f>
        <v>0</v>
      </c>
      <c r="AP20" s="11">
        <f>AO20*(1+Input!$C$31)</f>
        <v>0</v>
      </c>
      <c r="AQ20" s="11">
        <f>AP20*(1+Input!$C$31)</f>
        <v>0</v>
      </c>
    </row>
    <row r="21" spans="2:43" s="5" customFormat="1" x14ac:dyDescent="0.2">
      <c r="B21" s="6" t="s">
        <v>48</v>
      </c>
      <c r="C21" s="11">
        <f>0</f>
        <v>0</v>
      </c>
      <c r="D21" s="11">
        <f>0</f>
        <v>0</v>
      </c>
      <c r="E21" s="11">
        <f>0</f>
        <v>0</v>
      </c>
      <c r="F21" s="11">
        <f>0</f>
        <v>0</v>
      </c>
      <c r="G21" s="11">
        <f>0</f>
        <v>0</v>
      </c>
      <c r="H21" s="11">
        <f>0</f>
        <v>0</v>
      </c>
      <c r="I21" s="11">
        <f>0</f>
        <v>0</v>
      </c>
      <c r="J21" s="11">
        <f>0</f>
        <v>0</v>
      </c>
      <c r="K21" s="11">
        <f>0</f>
        <v>0</v>
      </c>
      <c r="L21" s="11">
        <f>0</f>
        <v>0</v>
      </c>
      <c r="M21" s="11">
        <f>0</f>
        <v>0</v>
      </c>
      <c r="N21" s="11">
        <f>0</f>
        <v>0</v>
      </c>
      <c r="O21" s="11">
        <f>0</f>
        <v>0</v>
      </c>
      <c r="P21" s="11">
        <f>0</f>
        <v>0</v>
      </c>
      <c r="Q21" s="11">
        <f>0</f>
        <v>0</v>
      </c>
      <c r="R21" s="11">
        <f>0</f>
        <v>0</v>
      </c>
      <c r="S21" s="11">
        <f>0</f>
        <v>0</v>
      </c>
      <c r="T21" s="11">
        <f>0</f>
        <v>0</v>
      </c>
      <c r="U21" s="11">
        <f>0</f>
        <v>0</v>
      </c>
      <c r="V21" s="11">
        <f>0</f>
        <v>0</v>
      </c>
      <c r="W21" s="11">
        <f>0</f>
        <v>0</v>
      </c>
      <c r="X21" s="11">
        <f>0</f>
        <v>0</v>
      </c>
      <c r="Y21" s="11">
        <f>0</f>
        <v>0</v>
      </c>
      <c r="Z21" s="11">
        <f>0</f>
        <v>0</v>
      </c>
      <c r="AA21" s="11">
        <f>0</f>
        <v>0</v>
      </c>
      <c r="AB21" s="11">
        <f>0</f>
        <v>0</v>
      </c>
      <c r="AC21" s="11">
        <f>0</f>
        <v>0</v>
      </c>
      <c r="AD21" s="11">
        <f>0</f>
        <v>0</v>
      </c>
      <c r="AE21" s="11">
        <f>0</f>
        <v>0</v>
      </c>
      <c r="AF21" s="11">
        <f>0</f>
        <v>0</v>
      </c>
      <c r="AG21" s="11">
        <f>0</f>
        <v>0</v>
      </c>
      <c r="AH21" s="11">
        <f>0</f>
        <v>0</v>
      </c>
      <c r="AI21" s="11">
        <f>0</f>
        <v>0</v>
      </c>
      <c r="AJ21" s="11">
        <f>0</f>
        <v>0</v>
      </c>
      <c r="AK21" s="11">
        <f>0</f>
        <v>0</v>
      </c>
      <c r="AL21" s="11">
        <f>0</f>
        <v>0</v>
      </c>
      <c r="AM21" s="11">
        <f>SUM(C21:N21)</f>
        <v>0</v>
      </c>
      <c r="AN21" s="11">
        <f>SUM(O21:Z21)</f>
        <v>0</v>
      </c>
      <c r="AO21" s="11">
        <f>SUM(AA21:AL21)</f>
        <v>0</v>
      </c>
      <c r="AP21" s="11">
        <f>AO21*(1+Input!$C$31)</f>
        <v>0</v>
      </c>
      <c r="AQ21" s="11">
        <f>AP21*(1+Input!$C$31)</f>
        <v>0</v>
      </c>
    </row>
    <row r="22" spans="2:43" s="5" customFormat="1" x14ac:dyDescent="0.2">
      <c r="B22" s="6" t="s">
        <v>49</v>
      </c>
      <c r="C22" s="11">
        <f>0</f>
        <v>0</v>
      </c>
      <c r="D22" s="11">
        <f>0</f>
        <v>0</v>
      </c>
      <c r="E22" s="11">
        <f>0</f>
        <v>0</v>
      </c>
      <c r="F22" s="11">
        <f>0</f>
        <v>0</v>
      </c>
      <c r="G22" s="11">
        <f>0</f>
        <v>0</v>
      </c>
      <c r="H22" s="11">
        <f>0</f>
        <v>0</v>
      </c>
      <c r="I22" s="11">
        <f>0</f>
        <v>0</v>
      </c>
      <c r="J22" s="11">
        <f>0</f>
        <v>0</v>
      </c>
      <c r="K22" s="11">
        <f>0</f>
        <v>0</v>
      </c>
      <c r="L22" s="11">
        <f>0</f>
        <v>0</v>
      </c>
      <c r="M22" s="11">
        <f>0</f>
        <v>0</v>
      </c>
      <c r="N22" s="11">
        <f>0</f>
        <v>0</v>
      </c>
      <c r="O22" s="11">
        <f>0</f>
        <v>0</v>
      </c>
      <c r="P22" s="11">
        <f>0</f>
        <v>0</v>
      </c>
      <c r="Q22" s="11">
        <f>0</f>
        <v>0</v>
      </c>
      <c r="R22" s="11">
        <f>0</f>
        <v>0</v>
      </c>
      <c r="S22" s="11">
        <f>0</f>
        <v>0</v>
      </c>
      <c r="T22" s="11">
        <f>0</f>
        <v>0</v>
      </c>
      <c r="U22" s="11">
        <f>0</f>
        <v>0</v>
      </c>
      <c r="V22" s="11">
        <f>0</f>
        <v>0</v>
      </c>
      <c r="W22" s="11">
        <f>0</f>
        <v>0</v>
      </c>
      <c r="X22" s="11">
        <f>0</f>
        <v>0</v>
      </c>
      <c r="Y22" s="11">
        <f>0</f>
        <v>0</v>
      </c>
      <c r="Z22" s="11">
        <f>0</f>
        <v>0</v>
      </c>
      <c r="AA22" s="11">
        <f>0</f>
        <v>0</v>
      </c>
      <c r="AB22" s="11">
        <f>0</f>
        <v>0</v>
      </c>
      <c r="AC22" s="11">
        <f>0</f>
        <v>0</v>
      </c>
      <c r="AD22" s="11">
        <f>0</f>
        <v>0</v>
      </c>
      <c r="AE22" s="11">
        <f>0</f>
        <v>0</v>
      </c>
      <c r="AF22" s="11">
        <f>0</f>
        <v>0</v>
      </c>
      <c r="AG22" s="11">
        <f>0</f>
        <v>0</v>
      </c>
      <c r="AH22" s="11">
        <f>0</f>
        <v>0</v>
      </c>
      <c r="AI22" s="11">
        <f>0</f>
        <v>0</v>
      </c>
      <c r="AJ22" s="11">
        <f>0</f>
        <v>0</v>
      </c>
      <c r="AK22" s="11">
        <f>0</f>
        <v>0</v>
      </c>
      <c r="AL22" s="11">
        <f>0</f>
        <v>0</v>
      </c>
      <c r="AM22" s="11">
        <f>SUM(C22:N22)</f>
        <v>0</v>
      </c>
      <c r="AN22" s="11">
        <f>SUM(O22:Z22)</f>
        <v>0</v>
      </c>
      <c r="AO22" s="11">
        <f>SUM(AA22:AL22)</f>
        <v>0</v>
      </c>
      <c r="AP22" s="11">
        <f>AO22*(1+Input!$C$31)</f>
        <v>0</v>
      </c>
      <c r="AQ22" s="11">
        <f>AP22*(1+Input!$C$31)</f>
        <v>0</v>
      </c>
    </row>
    <row r="23" spans="2:43" s="5" customFormat="1" x14ac:dyDescent="0.2">
      <c r="B23" s="6" t="s">
        <v>51</v>
      </c>
      <c r="C23" s="11">
        <f>Input!C89</f>
        <v>0</v>
      </c>
      <c r="D23" s="11">
        <f>Input!D89</f>
        <v>0</v>
      </c>
      <c r="E23" s="11">
        <f>Input!E89</f>
        <v>0</v>
      </c>
      <c r="F23" s="11">
        <f>Input!F89</f>
        <v>0</v>
      </c>
      <c r="G23" s="11">
        <f>Input!G89</f>
        <v>0</v>
      </c>
      <c r="H23" s="11">
        <f>Input!H89</f>
        <v>0</v>
      </c>
      <c r="I23" s="11">
        <f>Input!I89</f>
        <v>0</v>
      </c>
      <c r="J23" s="11">
        <f>Input!J89</f>
        <v>0</v>
      </c>
      <c r="K23" s="11">
        <f>Input!K89</f>
        <v>0</v>
      </c>
      <c r="L23" s="11">
        <f>Input!L89</f>
        <v>0</v>
      </c>
      <c r="M23" s="11">
        <f>Input!M89</f>
        <v>0</v>
      </c>
      <c r="N23" s="11">
        <f>Input!N89</f>
        <v>0</v>
      </c>
      <c r="O23" s="11">
        <f>Input!O89</f>
        <v>0</v>
      </c>
      <c r="P23" s="11">
        <f>Input!P89</f>
        <v>0</v>
      </c>
      <c r="Q23" s="11">
        <f>Input!Q89</f>
        <v>0</v>
      </c>
      <c r="R23" s="11">
        <f>Input!R89</f>
        <v>0</v>
      </c>
      <c r="S23" s="11">
        <f>Input!S89</f>
        <v>0</v>
      </c>
      <c r="T23" s="11">
        <f>Input!T89</f>
        <v>0</v>
      </c>
      <c r="U23" s="11">
        <f>Input!U89</f>
        <v>0</v>
      </c>
      <c r="V23" s="11">
        <f>Input!V89</f>
        <v>0</v>
      </c>
      <c r="W23" s="11">
        <f>Input!W89</f>
        <v>0</v>
      </c>
      <c r="X23" s="11">
        <f>Input!X89</f>
        <v>0</v>
      </c>
      <c r="Y23" s="11">
        <f>Input!Y89</f>
        <v>0</v>
      </c>
      <c r="Z23" s="11">
        <f>Input!Z89</f>
        <v>0</v>
      </c>
      <c r="AA23" s="11">
        <f>Input!AA89</f>
        <v>0</v>
      </c>
      <c r="AB23" s="11">
        <f>Input!AB89</f>
        <v>0</v>
      </c>
      <c r="AC23" s="11">
        <f>Input!AC89</f>
        <v>0</v>
      </c>
      <c r="AD23" s="11">
        <f>Input!AD89</f>
        <v>0</v>
      </c>
      <c r="AE23" s="11">
        <f>Input!AE89</f>
        <v>0</v>
      </c>
      <c r="AF23" s="11">
        <f>Input!AF89</f>
        <v>0</v>
      </c>
      <c r="AG23" s="11">
        <f>Input!AG89</f>
        <v>0</v>
      </c>
      <c r="AH23" s="11">
        <f>Input!AH89</f>
        <v>0</v>
      </c>
      <c r="AI23" s="11">
        <f>Input!AI89</f>
        <v>0</v>
      </c>
      <c r="AJ23" s="11">
        <f>Input!AJ89</f>
        <v>0</v>
      </c>
      <c r="AK23" s="11">
        <f>Input!AK89</f>
        <v>0</v>
      </c>
      <c r="AL23" s="11">
        <f>Input!AL89</f>
        <v>0</v>
      </c>
      <c r="AM23" s="11">
        <f>SUM(C23:N23)</f>
        <v>0</v>
      </c>
      <c r="AN23" s="11">
        <f>SUM(O23:Z23)</f>
        <v>0</v>
      </c>
      <c r="AO23" s="11">
        <f>SUM(AA23:AL23)</f>
        <v>0</v>
      </c>
      <c r="AP23" s="11">
        <v>0</v>
      </c>
      <c r="AQ23" s="11">
        <f>AP23</f>
        <v>0</v>
      </c>
    </row>
    <row r="24" spans="2:43" s="5" customFormat="1" x14ac:dyDescent="0.2">
      <c r="B24" s="6"/>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2:43" s="5" customFormat="1" x14ac:dyDescent="0.2">
      <c r="B25" s="6" t="s">
        <v>50</v>
      </c>
      <c r="C25" s="11">
        <f t="shared" ref="C25:AQ25" si="3">SUM(C20:C24)</f>
        <v>0</v>
      </c>
      <c r="D25" s="11">
        <f t="shared" si="3"/>
        <v>0</v>
      </c>
      <c r="E25" s="11">
        <f t="shared" si="3"/>
        <v>0</v>
      </c>
      <c r="F25" s="11">
        <f t="shared" si="3"/>
        <v>0</v>
      </c>
      <c r="G25" s="11">
        <f t="shared" si="3"/>
        <v>0</v>
      </c>
      <c r="H25" s="11">
        <f t="shared" si="3"/>
        <v>0</v>
      </c>
      <c r="I25" s="11">
        <f t="shared" si="3"/>
        <v>0</v>
      </c>
      <c r="J25" s="11">
        <f t="shared" si="3"/>
        <v>0</v>
      </c>
      <c r="K25" s="11">
        <f t="shared" si="3"/>
        <v>0</v>
      </c>
      <c r="L25" s="11">
        <f t="shared" si="3"/>
        <v>0</v>
      </c>
      <c r="M25" s="11">
        <f t="shared" si="3"/>
        <v>0</v>
      </c>
      <c r="N25" s="11">
        <f t="shared" si="3"/>
        <v>0</v>
      </c>
      <c r="O25" s="11">
        <f t="shared" si="3"/>
        <v>0</v>
      </c>
      <c r="P25" s="11">
        <f t="shared" si="3"/>
        <v>0</v>
      </c>
      <c r="Q25" s="11">
        <f t="shared" si="3"/>
        <v>0</v>
      </c>
      <c r="R25" s="11">
        <f t="shared" si="3"/>
        <v>0</v>
      </c>
      <c r="S25" s="11">
        <f t="shared" si="3"/>
        <v>0</v>
      </c>
      <c r="T25" s="11">
        <f t="shared" si="3"/>
        <v>0</v>
      </c>
      <c r="U25" s="11">
        <f t="shared" si="3"/>
        <v>0</v>
      </c>
      <c r="V25" s="11">
        <f t="shared" si="3"/>
        <v>0</v>
      </c>
      <c r="W25" s="11">
        <f t="shared" si="3"/>
        <v>0</v>
      </c>
      <c r="X25" s="11">
        <f t="shared" si="3"/>
        <v>0</v>
      </c>
      <c r="Y25" s="11">
        <f t="shared" si="3"/>
        <v>0</v>
      </c>
      <c r="Z25" s="11">
        <f t="shared" si="3"/>
        <v>0</v>
      </c>
      <c r="AA25" s="11">
        <f t="shared" si="3"/>
        <v>0</v>
      </c>
      <c r="AB25" s="11">
        <f t="shared" si="3"/>
        <v>0</v>
      </c>
      <c r="AC25" s="11">
        <f t="shared" si="3"/>
        <v>0</v>
      </c>
      <c r="AD25" s="11">
        <f t="shared" si="3"/>
        <v>0</v>
      </c>
      <c r="AE25" s="11">
        <f t="shared" si="3"/>
        <v>0</v>
      </c>
      <c r="AF25" s="11">
        <f t="shared" si="3"/>
        <v>0</v>
      </c>
      <c r="AG25" s="11">
        <f t="shared" si="3"/>
        <v>0</v>
      </c>
      <c r="AH25" s="11">
        <f t="shared" si="3"/>
        <v>0</v>
      </c>
      <c r="AI25" s="11">
        <f t="shared" si="3"/>
        <v>0</v>
      </c>
      <c r="AJ25" s="11">
        <f t="shared" si="3"/>
        <v>0</v>
      </c>
      <c r="AK25" s="11">
        <f t="shared" si="3"/>
        <v>0</v>
      </c>
      <c r="AL25" s="11">
        <f t="shared" si="3"/>
        <v>0</v>
      </c>
      <c r="AM25" s="11">
        <f t="shared" si="3"/>
        <v>0</v>
      </c>
      <c r="AN25" s="11">
        <f t="shared" si="3"/>
        <v>0</v>
      </c>
      <c r="AO25" s="11">
        <f t="shared" si="3"/>
        <v>0</v>
      </c>
      <c r="AP25" s="11">
        <f t="shared" si="3"/>
        <v>0</v>
      </c>
      <c r="AQ25" s="11">
        <f t="shared" si="3"/>
        <v>0</v>
      </c>
    </row>
    <row r="26" spans="2:43" s="5" customFormat="1" x14ac:dyDescent="0.2">
      <c r="B26" s="6"/>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2:43" s="5" customFormat="1" x14ac:dyDescent="0.2">
      <c r="B27" s="6" t="s">
        <v>52</v>
      </c>
      <c r="C27" s="11">
        <f t="shared" ref="C27:AQ27" si="4">C17-C25</f>
        <v>0</v>
      </c>
      <c r="D27" s="11">
        <f t="shared" si="4"/>
        <v>0</v>
      </c>
      <c r="E27" s="11">
        <f t="shared" si="4"/>
        <v>0</v>
      </c>
      <c r="F27" s="11">
        <f t="shared" si="4"/>
        <v>0</v>
      </c>
      <c r="G27" s="11">
        <f t="shared" si="4"/>
        <v>0</v>
      </c>
      <c r="H27" s="11">
        <f t="shared" si="4"/>
        <v>0</v>
      </c>
      <c r="I27" s="11">
        <f t="shared" si="4"/>
        <v>0</v>
      </c>
      <c r="J27" s="11">
        <f t="shared" si="4"/>
        <v>0</v>
      </c>
      <c r="K27" s="11">
        <f t="shared" si="4"/>
        <v>0</v>
      </c>
      <c r="L27" s="11">
        <f t="shared" si="4"/>
        <v>0</v>
      </c>
      <c r="M27" s="11">
        <f t="shared" si="4"/>
        <v>0</v>
      </c>
      <c r="N27" s="11">
        <f t="shared" si="4"/>
        <v>0</v>
      </c>
      <c r="O27" s="11">
        <f t="shared" si="4"/>
        <v>0</v>
      </c>
      <c r="P27" s="11">
        <f t="shared" si="4"/>
        <v>0</v>
      </c>
      <c r="Q27" s="11">
        <f t="shared" si="4"/>
        <v>0</v>
      </c>
      <c r="R27" s="11">
        <f t="shared" si="4"/>
        <v>0</v>
      </c>
      <c r="S27" s="11">
        <f t="shared" si="4"/>
        <v>0</v>
      </c>
      <c r="T27" s="11">
        <f t="shared" si="4"/>
        <v>0</v>
      </c>
      <c r="U27" s="11">
        <f t="shared" si="4"/>
        <v>0</v>
      </c>
      <c r="V27" s="11">
        <f t="shared" si="4"/>
        <v>0</v>
      </c>
      <c r="W27" s="11">
        <f t="shared" si="4"/>
        <v>0</v>
      </c>
      <c r="X27" s="11">
        <f t="shared" si="4"/>
        <v>0</v>
      </c>
      <c r="Y27" s="11">
        <f t="shared" si="4"/>
        <v>0</v>
      </c>
      <c r="Z27" s="11">
        <f t="shared" si="4"/>
        <v>0</v>
      </c>
      <c r="AA27" s="11">
        <f t="shared" si="4"/>
        <v>0</v>
      </c>
      <c r="AB27" s="11">
        <f t="shared" si="4"/>
        <v>0</v>
      </c>
      <c r="AC27" s="11">
        <f t="shared" si="4"/>
        <v>0</v>
      </c>
      <c r="AD27" s="11">
        <f t="shared" si="4"/>
        <v>0</v>
      </c>
      <c r="AE27" s="11">
        <f t="shared" si="4"/>
        <v>0</v>
      </c>
      <c r="AF27" s="11">
        <f t="shared" si="4"/>
        <v>0</v>
      </c>
      <c r="AG27" s="11">
        <f t="shared" si="4"/>
        <v>0</v>
      </c>
      <c r="AH27" s="11">
        <f t="shared" si="4"/>
        <v>0</v>
      </c>
      <c r="AI27" s="11">
        <f t="shared" si="4"/>
        <v>0</v>
      </c>
      <c r="AJ27" s="11">
        <f t="shared" si="4"/>
        <v>0</v>
      </c>
      <c r="AK27" s="11">
        <f t="shared" si="4"/>
        <v>0</v>
      </c>
      <c r="AL27" s="11">
        <f t="shared" si="4"/>
        <v>0</v>
      </c>
      <c r="AM27" s="11">
        <f t="shared" si="4"/>
        <v>0</v>
      </c>
      <c r="AN27" s="11">
        <f t="shared" si="4"/>
        <v>0</v>
      </c>
      <c r="AO27" s="11">
        <f t="shared" si="4"/>
        <v>0</v>
      </c>
      <c r="AP27" s="11">
        <f t="shared" si="4"/>
        <v>0</v>
      </c>
      <c r="AQ27" s="11">
        <f t="shared" si="4"/>
        <v>0</v>
      </c>
    </row>
    <row r="28" spans="2:43" s="5" customFormat="1" x14ac:dyDescent="0.2">
      <c r="B28" s="6"/>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2:43" x14ac:dyDescent="0.2">
      <c r="C29" s="7"/>
    </row>
    <row r="30" spans="2:43" x14ac:dyDescent="0.2">
      <c r="B30" s="1" t="s">
        <v>53</v>
      </c>
      <c r="C30" s="2" t="s">
        <v>1</v>
      </c>
      <c r="D30" s="2" t="s">
        <v>2</v>
      </c>
      <c r="E30" s="2" t="s">
        <v>3</v>
      </c>
      <c r="F30" s="2" t="s">
        <v>4</v>
      </c>
      <c r="G30" s="2" t="s">
        <v>5</v>
      </c>
      <c r="H30" s="2" t="s">
        <v>6</v>
      </c>
      <c r="I30" s="2" t="s">
        <v>7</v>
      </c>
      <c r="J30" s="2" t="s">
        <v>8</v>
      </c>
      <c r="K30" s="2" t="s">
        <v>9</v>
      </c>
      <c r="L30" s="2" t="s">
        <v>10</v>
      </c>
      <c r="M30" s="2" t="s">
        <v>11</v>
      </c>
      <c r="N30" s="2" t="s">
        <v>12</v>
      </c>
      <c r="O30" s="2" t="s">
        <v>13</v>
      </c>
      <c r="P30" s="2" t="s">
        <v>14</v>
      </c>
      <c r="Q30" s="2" t="s">
        <v>15</v>
      </c>
      <c r="R30" s="2" t="s">
        <v>16</v>
      </c>
      <c r="S30" s="2" t="s">
        <v>17</v>
      </c>
      <c r="T30" s="2" t="s">
        <v>18</v>
      </c>
      <c r="U30" s="2" t="s">
        <v>19</v>
      </c>
      <c r="V30" s="2" t="s">
        <v>20</v>
      </c>
      <c r="W30" s="2" t="s">
        <v>21</v>
      </c>
      <c r="X30" s="2" t="s">
        <v>22</v>
      </c>
      <c r="Y30" s="2" t="s">
        <v>23</v>
      </c>
      <c r="Z30" s="2" t="s">
        <v>24</v>
      </c>
      <c r="AA30" s="2" t="s">
        <v>25</v>
      </c>
      <c r="AB30" s="2" t="s">
        <v>26</v>
      </c>
      <c r="AC30" s="2" t="s">
        <v>27</v>
      </c>
      <c r="AD30" s="2" t="s">
        <v>28</v>
      </c>
      <c r="AE30" s="2" t="s">
        <v>29</v>
      </c>
      <c r="AF30" s="2" t="s">
        <v>30</v>
      </c>
      <c r="AG30" s="2" t="s">
        <v>31</v>
      </c>
      <c r="AH30" s="2" t="s">
        <v>32</v>
      </c>
      <c r="AI30" s="2" t="s">
        <v>33</v>
      </c>
      <c r="AJ30" s="2" t="s">
        <v>34</v>
      </c>
      <c r="AK30" s="2" t="s">
        <v>35</v>
      </c>
      <c r="AL30" s="2" t="s">
        <v>36</v>
      </c>
      <c r="AM30" s="2" t="s">
        <v>37</v>
      </c>
      <c r="AN30" s="2" t="s">
        <v>38</v>
      </c>
      <c r="AO30" s="2" t="s">
        <v>39</v>
      </c>
      <c r="AP30" s="2" t="s">
        <v>40</v>
      </c>
      <c r="AQ30" s="2" t="s">
        <v>41</v>
      </c>
    </row>
    <row r="31" spans="2:43" s="5" customFormat="1" x14ac:dyDescent="0.2">
      <c r="B31" s="6" t="s">
        <v>54</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2:43" s="5" customFormat="1" x14ac:dyDescent="0.2">
      <c r="B32" s="6" t="s">
        <v>55</v>
      </c>
      <c r="C32" s="11">
        <f>Input!C57</f>
        <v>0</v>
      </c>
      <c r="D32" s="11">
        <f>0</f>
        <v>0</v>
      </c>
      <c r="E32" s="11">
        <f>0</f>
        <v>0</v>
      </c>
      <c r="F32" s="11">
        <f>0</f>
        <v>0</v>
      </c>
      <c r="G32" s="11">
        <f>0</f>
        <v>0</v>
      </c>
      <c r="H32" s="11">
        <f>0</f>
        <v>0</v>
      </c>
      <c r="I32" s="11">
        <f>0</f>
        <v>0</v>
      </c>
      <c r="J32" s="11">
        <f>0</f>
        <v>0</v>
      </c>
      <c r="K32" s="11">
        <f>0</f>
        <v>0</v>
      </c>
      <c r="L32" s="11">
        <f>0</f>
        <v>0</v>
      </c>
      <c r="M32" s="11">
        <f>0</f>
        <v>0</v>
      </c>
      <c r="N32" s="11">
        <f>0</f>
        <v>0</v>
      </c>
      <c r="O32" s="11">
        <f>0</f>
        <v>0</v>
      </c>
      <c r="P32" s="11">
        <f>0</f>
        <v>0</v>
      </c>
      <c r="Q32" s="11">
        <f>0</f>
        <v>0</v>
      </c>
      <c r="R32" s="11">
        <f>0</f>
        <v>0</v>
      </c>
      <c r="S32" s="11">
        <f>0</f>
        <v>0</v>
      </c>
      <c r="T32" s="11">
        <f>0</f>
        <v>0</v>
      </c>
      <c r="U32" s="11">
        <f>0</f>
        <v>0</v>
      </c>
      <c r="V32" s="11">
        <f>0</f>
        <v>0</v>
      </c>
      <c r="W32" s="11">
        <f>0</f>
        <v>0</v>
      </c>
      <c r="X32" s="11">
        <f>0</f>
        <v>0</v>
      </c>
      <c r="Y32" s="11">
        <f>0</f>
        <v>0</v>
      </c>
      <c r="Z32" s="11">
        <f>0</f>
        <v>0</v>
      </c>
      <c r="AA32" s="11">
        <f>0</f>
        <v>0</v>
      </c>
      <c r="AB32" s="11">
        <f>0</f>
        <v>0</v>
      </c>
      <c r="AC32" s="11">
        <f>0</f>
        <v>0</v>
      </c>
      <c r="AD32" s="11">
        <f>0</f>
        <v>0</v>
      </c>
      <c r="AE32" s="11">
        <f>0</f>
        <v>0</v>
      </c>
      <c r="AF32" s="11">
        <f>0</f>
        <v>0</v>
      </c>
      <c r="AG32" s="11">
        <f>0</f>
        <v>0</v>
      </c>
      <c r="AH32" s="11">
        <f>0</f>
        <v>0</v>
      </c>
      <c r="AI32" s="11">
        <f>0</f>
        <v>0</v>
      </c>
      <c r="AJ32" s="11">
        <f>0</f>
        <v>0</v>
      </c>
      <c r="AK32" s="11">
        <f>0</f>
        <v>0</v>
      </c>
      <c r="AL32" s="11">
        <f>0</f>
        <v>0</v>
      </c>
      <c r="AM32" s="11">
        <f>SUM(C32:N32)</f>
        <v>0</v>
      </c>
      <c r="AN32" s="11">
        <f>SUM(O32:Z32)</f>
        <v>0</v>
      </c>
      <c r="AO32" s="11">
        <f>SUM(AA32:AL32)</f>
        <v>0</v>
      </c>
      <c r="AP32" s="11">
        <f t="shared" ref="AP32:AQ34" si="5">AO32</f>
        <v>0</v>
      </c>
      <c r="AQ32" s="11">
        <f t="shared" si="5"/>
        <v>0</v>
      </c>
    </row>
    <row r="33" spans="2:43" s="5" customFormat="1" x14ac:dyDescent="0.2">
      <c r="B33" s="6" t="s">
        <v>56</v>
      </c>
      <c r="C33" s="11">
        <f>0</f>
        <v>0</v>
      </c>
      <c r="D33" s="11">
        <f>0</f>
        <v>0</v>
      </c>
      <c r="E33" s="11">
        <f>0</f>
        <v>0</v>
      </c>
      <c r="F33" s="11">
        <f>0</f>
        <v>0</v>
      </c>
      <c r="G33" s="11">
        <f>0</f>
        <v>0</v>
      </c>
      <c r="H33" s="11">
        <f>0</f>
        <v>0</v>
      </c>
      <c r="I33" s="11">
        <f>0</f>
        <v>0</v>
      </c>
      <c r="J33" s="11">
        <f>0</f>
        <v>0</v>
      </c>
      <c r="K33" s="11">
        <f>0</f>
        <v>0</v>
      </c>
      <c r="L33" s="11">
        <f>0</f>
        <v>0</v>
      </c>
      <c r="M33" s="11">
        <f>0</f>
        <v>0</v>
      </c>
      <c r="N33" s="11">
        <f>-SUM(C27:N27)*Input!$D$61</f>
        <v>0</v>
      </c>
      <c r="O33" s="11">
        <f>0</f>
        <v>0</v>
      </c>
      <c r="P33" s="11">
        <f>0</f>
        <v>0</v>
      </c>
      <c r="Q33" s="11">
        <f>0</f>
        <v>0</v>
      </c>
      <c r="R33" s="11">
        <f>0</f>
        <v>0</v>
      </c>
      <c r="S33" s="11">
        <f>0</f>
        <v>0</v>
      </c>
      <c r="T33" s="11">
        <f>0</f>
        <v>0</v>
      </c>
      <c r="U33" s="11">
        <f>0</f>
        <v>0</v>
      </c>
      <c r="V33" s="11">
        <f>0</f>
        <v>0</v>
      </c>
      <c r="W33" s="11">
        <f>0</f>
        <v>0</v>
      </c>
      <c r="X33" s="11">
        <f>0</f>
        <v>0</v>
      </c>
      <c r="Y33" s="11">
        <f>0</f>
        <v>0</v>
      </c>
      <c r="Z33" s="11">
        <f>-SUM(O27:Z27)*Input!$D$60</f>
        <v>0</v>
      </c>
      <c r="AA33" s="11">
        <f>0</f>
        <v>0</v>
      </c>
      <c r="AB33" s="11">
        <f>0</f>
        <v>0</v>
      </c>
      <c r="AC33" s="11">
        <f>0</f>
        <v>0</v>
      </c>
      <c r="AD33" s="11">
        <f>0</f>
        <v>0</v>
      </c>
      <c r="AE33" s="11">
        <f>0</f>
        <v>0</v>
      </c>
      <c r="AF33" s="11">
        <f>0</f>
        <v>0</v>
      </c>
      <c r="AG33" s="11">
        <f>0</f>
        <v>0</v>
      </c>
      <c r="AH33" s="11">
        <f>0</f>
        <v>0</v>
      </c>
      <c r="AI33" s="11">
        <f>0</f>
        <v>0</v>
      </c>
      <c r="AJ33" s="11">
        <f>0</f>
        <v>0</v>
      </c>
      <c r="AK33" s="11">
        <f>0</f>
        <v>0</v>
      </c>
      <c r="AL33" s="11">
        <f>-SUM(AA27:AL27)*Input!$D$60</f>
        <v>0</v>
      </c>
      <c r="AM33" s="11">
        <f>SUM(C33:N33)</f>
        <v>0</v>
      </c>
      <c r="AN33" s="11">
        <f>SUM(O33:Z33)</f>
        <v>0</v>
      </c>
      <c r="AO33" s="11">
        <f>SUM(AA33:AL33)</f>
        <v>0</v>
      </c>
      <c r="AP33" s="11">
        <f>AP27*Input!$D$60</f>
        <v>0</v>
      </c>
      <c r="AQ33" s="11">
        <f>AQ27*Input!$D$60</f>
        <v>0</v>
      </c>
    </row>
    <row r="34" spans="2:43" s="5" customFormat="1" x14ac:dyDescent="0.2">
      <c r="B34" s="6" t="s">
        <v>57</v>
      </c>
      <c r="C34" s="11">
        <f>-Input!C49</f>
        <v>0</v>
      </c>
      <c r="D34" s="11">
        <f>0</f>
        <v>0</v>
      </c>
      <c r="E34" s="11">
        <f>0</f>
        <v>0</v>
      </c>
      <c r="F34" s="11">
        <f>0</f>
        <v>0</v>
      </c>
      <c r="G34" s="11">
        <f>0</f>
        <v>0</v>
      </c>
      <c r="H34" s="11">
        <f>0</f>
        <v>0</v>
      </c>
      <c r="I34" s="11">
        <f>0</f>
        <v>0</v>
      </c>
      <c r="J34" s="11">
        <f>0</f>
        <v>0</v>
      </c>
      <c r="K34" s="11">
        <f>0</f>
        <v>0</v>
      </c>
      <c r="L34" s="11">
        <f>0</f>
        <v>0</v>
      </c>
      <c r="M34" s="11">
        <f>0</f>
        <v>0</v>
      </c>
      <c r="N34" s="11">
        <f>0</f>
        <v>0</v>
      </c>
      <c r="O34" s="11">
        <f>0</f>
        <v>0</v>
      </c>
      <c r="P34" s="11">
        <f>0</f>
        <v>0</v>
      </c>
      <c r="Q34" s="11">
        <f>0</f>
        <v>0</v>
      </c>
      <c r="R34" s="11">
        <f>0</f>
        <v>0</v>
      </c>
      <c r="S34" s="11">
        <f>0</f>
        <v>0</v>
      </c>
      <c r="T34" s="11">
        <f>0</f>
        <v>0</v>
      </c>
      <c r="U34" s="11">
        <f>0</f>
        <v>0</v>
      </c>
      <c r="V34" s="11">
        <f>0</f>
        <v>0</v>
      </c>
      <c r="W34" s="11">
        <f>0</f>
        <v>0</v>
      </c>
      <c r="X34" s="11">
        <f>0</f>
        <v>0</v>
      </c>
      <c r="Y34" s="11">
        <f>0</f>
        <v>0</v>
      </c>
      <c r="Z34" s="11">
        <f>0</f>
        <v>0</v>
      </c>
      <c r="AA34" s="11">
        <f>0</f>
        <v>0</v>
      </c>
      <c r="AB34" s="11">
        <f>0</f>
        <v>0</v>
      </c>
      <c r="AC34" s="11">
        <f>0</f>
        <v>0</v>
      </c>
      <c r="AD34" s="11">
        <f>0</f>
        <v>0</v>
      </c>
      <c r="AE34" s="11">
        <f>0</f>
        <v>0</v>
      </c>
      <c r="AF34" s="11">
        <f>0</f>
        <v>0</v>
      </c>
      <c r="AG34" s="11">
        <f>0</f>
        <v>0</v>
      </c>
      <c r="AH34" s="11">
        <f>0</f>
        <v>0</v>
      </c>
      <c r="AI34" s="11">
        <f>0</f>
        <v>0</v>
      </c>
      <c r="AJ34" s="11">
        <f>0</f>
        <v>0</v>
      </c>
      <c r="AK34" s="11">
        <f>0</f>
        <v>0</v>
      </c>
      <c r="AL34" s="11">
        <f>0</f>
        <v>0</v>
      </c>
      <c r="AM34" s="11">
        <f>SUM(C34:N34)</f>
        <v>0</v>
      </c>
      <c r="AN34" s="11">
        <f>SUM(O34:Z34)</f>
        <v>0</v>
      </c>
      <c r="AO34" s="11">
        <f>SUM(AA34:AL34)</f>
        <v>0</v>
      </c>
      <c r="AP34" s="11">
        <f t="shared" si="5"/>
        <v>0</v>
      </c>
      <c r="AQ34" s="11">
        <f t="shared" si="5"/>
        <v>0</v>
      </c>
    </row>
    <row r="35" spans="2:43" s="5" customFormat="1" x14ac:dyDescent="0.2">
      <c r="B35" s="6"/>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2:43" s="8" customFormat="1" x14ac:dyDescent="0.2">
      <c r="B36" s="9" t="s">
        <v>58</v>
      </c>
      <c r="C36" s="13">
        <f t="shared" ref="C36:AQ36" si="6">SUM(C32:C35)</f>
        <v>0</v>
      </c>
      <c r="D36" s="13">
        <f t="shared" si="6"/>
        <v>0</v>
      </c>
      <c r="E36" s="13">
        <f t="shared" si="6"/>
        <v>0</v>
      </c>
      <c r="F36" s="13">
        <f t="shared" si="6"/>
        <v>0</v>
      </c>
      <c r="G36" s="13">
        <f t="shared" si="6"/>
        <v>0</v>
      </c>
      <c r="H36" s="13">
        <f t="shared" si="6"/>
        <v>0</v>
      </c>
      <c r="I36" s="13">
        <f t="shared" si="6"/>
        <v>0</v>
      </c>
      <c r="J36" s="13">
        <f t="shared" si="6"/>
        <v>0</v>
      </c>
      <c r="K36" s="13">
        <f t="shared" si="6"/>
        <v>0</v>
      </c>
      <c r="L36" s="13">
        <f t="shared" si="6"/>
        <v>0</v>
      </c>
      <c r="M36" s="13">
        <f t="shared" si="6"/>
        <v>0</v>
      </c>
      <c r="N36" s="13">
        <f t="shared" si="6"/>
        <v>0</v>
      </c>
      <c r="O36" s="13">
        <f t="shared" si="6"/>
        <v>0</v>
      </c>
      <c r="P36" s="13">
        <f t="shared" si="6"/>
        <v>0</v>
      </c>
      <c r="Q36" s="13">
        <f t="shared" si="6"/>
        <v>0</v>
      </c>
      <c r="R36" s="13">
        <f t="shared" si="6"/>
        <v>0</v>
      </c>
      <c r="S36" s="13">
        <f t="shared" si="6"/>
        <v>0</v>
      </c>
      <c r="T36" s="13">
        <f t="shared" si="6"/>
        <v>0</v>
      </c>
      <c r="U36" s="13">
        <f t="shared" si="6"/>
        <v>0</v>
      </c>
      <c r="V36" s="13">
        <f t="shared" si="6"/>
        <v>0</v>
      </c>
      <c r="W36" s="13">
        <f t="shared" si="6"/>
        <v>0</v>
      </c>
      <c r="X36" s="13">
        <f t="shared" si="6"/>
        <v>0</v>
      </c>
      <c r="Y36" s="13">
        <f t="shared" si="6"/>
        <v>0</v>
      </c>
      <c r="Z36" s="13">
        <f t="shared" si="6"/>
        <v>0</v>
      </c>
      <c r="AA36" s="13">
        <f t="shared" si="6"/>
        <v>0</v>
      </c>
      <c r="AB36" s="13">
        <f t="shared" si="6"/>
        <v>0</v>
      </c>
      <c r="AC36" s="13">
        <f t="shared" si="6"/>
        <v>0</v>
      </c>
      <c r="AD36" s="13">
        <f t="shared" si="6"/>
        <v>0</v>
      </c>
      <c r="AE36" s="13">
        <f t="shared" si="6"/>
        <v>0</v>
      </c>
      <c r="AF36" s="13">
        <f t="shared" si="6"/>
        <v>0</v>
      </c>
      <c r="AG36" s="13">
        <f t="shared" si="6"/>
        <v>0</v>
      </c>
      <c r="AH36" s="13">
        <f t="shared" si="6"/>
        <v>0</v>
      </c>
      <c r="AI36" s="13">
        <f t="shared" si="6"/>
        <v>0</v>
      </c>
      <c r="AJ36" s="13">
        <f t="shared" si="6"/>
        <v>0</v>
      </c>
      <c r="AK36" s="13">
        <f t="shared" si="6"/>
        <v>0</v>
      </c>
      <c r="AL36" s="13">
        <f t="shared" si="6"/>
        <v>0</v>
      </c>
      <c r="AM36" s="13">
        <f t="shared" si="6"/>
        <v>0</v>
      </c>
      <c r="AN36" s="13">
        <f t="shared" si="6"/>
        <v>0</v>
      </c>
      <c r="AO36" s="13">
        <f t="shared" si="6"/>
        <v>0</v>
      </c>
      <c r="AP36" s="13">
        <f t="shared" si="6"/>
        <v>0</v>
      </c>
      <c r="AQ36" s="13">
        <f t="shared" si="6"/>
        <v>0</v>
      </c>
    </row>
    <row r="37" spans="2:43" s="5" customFormat="1" x14ac:dyDescent="0.2">
      <c r="B37" s="6"/>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row r="38" spans="2:43" s="5" customFormat="1" x14ac:dyDescent="0.2">
      <c r="B38" s="6" t="s">
        <v>59</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row>
    <row r="39" spans="2:43" s="5" customFormat="1" x14ac:dyDescent="0.2">
      <c r="B39" s="6" t="s">
        <v>82</v>
      </c>
      <c r="C39" s="11">
        <f>Input!C67</f>
        <v>0</v>
      </c>
      <c r="D39" s="11">
        <f>0</f>
        <v>0</v>
      </c>
      <c r="E39" s="11">
        <f>0</f>
        <v>0</v>
      </c>
      <c r="F39" s="11">
        <f>0</f>
        <v>0</v>
      </c>
      <c r="G39" s="11">
        <f>0</f>
        <v>0</v>
      </c>
      <c r="H39" s="11">
        <f>0</f>
        <v>0</v>
      </c>
      <c r="I39" s="11">
        <f>0</f>
        <v>0</v>
      </c>
      <c r="J39" s="11">
        <f>0</f>
        <v>0</v>
      </c>
      <c r="K39" s="11">
        <f>0</f>
        <v>0</v>
      </c>
      <c r="L39" s="11">
        <f>0</f>
        <v>0</v>
      </c>
      <c r="M39" s="11">
        <f>0</f>
        <v>0</v>
      </c>
      <c r="N39" s="11">
        <f>0</f>
        <v>0</v>
      </c>
      <c r="O39" s="11">
        <f>0</f>
        <v>0</v>
      </c>
      <c r="P39" s="11">
        <f>0</f>
        <v>0</v>
      </c>
      <c r="Q39" s="11">
        <f>0</f>
        <v>0</v>
      </c>
      <c r="R39" s="11">
        <f>0</f>
        <v>0</v>
      </c>
      <c r="S39" s="11">
        <f>0</f>
        <v>0</v>
      </c>
      <c r="T39" s="11">
        <f>0</f>
        <v>0</v>
      </c>
      <c r="U39" s="11">
        <f>0</f>
        <v>0</v>
      </c>
      <c r="V39" s="11">
        <f>0</f>
        <v>0</v>
      </c>
      <c r="W39" s="11">
        <f>0</f>
        <v>0</v>
      </c>
      <c r="X39" s="11">
        <f>0</f>
        <v>0</v>
      </c>
      <c r="Y39" s="11">
        <f>0</f>
        <v>0</v>
      </c>
      <c r="Z39" s="11">
        <f>0</f>
        <v>0</v>
      </c>
      <c r="AA39" s="11">
        <f>0</f>
        <v>0</v>
      </c>
      <c r="AB39" s="11">
        <f>0</f>
        <v>0</v>
      </c>
      <c r="AC39" s="11">
        <f>0</f>
        <v>0</v>
      </c>
      <c r="AD39" s="11">
        <f>0</f>
        <v>0</v>
      </c>
      <c r="AE39" s="11">
        <f>0</f>
        <v>0</v>
      </c>
      <c r="AF39" s="11">
        <f>0</f>
        <v>0</v>
      </c>
      <c r="AG39" s="11">
        <f>0</f>
        <v>0</v>
      </c>
      <c r="AH39" s="11">
        <f>0</f>
        <v>0</v>
      </c>
      <c r="AI39" s="11">
        <f>0</f>
        <v>0</v>
      </c>
      <c r="AJ39" s="11">
        <f>0</f>
        <v>0</v>
      </c>
      <c r="AK39" s="11">
        <f>0</f>
        <v>0</v>
      </c>
      <c r="AL39" s="11">
        <f>0</f>
        <v>0</v>
      </c>
      <c r="AM39" s="11">
        <f>SUM(C39:N39)</f>
        <v>0</v>
      </c>
      <c r="AN39" s="11">
        <f>SUM(O39:Z39)</f>
        <v>0</v>
      </c>
      <c r="AO39" s="11">
        <f>SUM(AA39:AL39)</f>
        <v>0</v>
      </c>
      <c r="AP39" s="11">
        <f>AO39</f>
        <v>0</v>
      </c>
      <c r="AQ39" s="11">
        <f>AP39</f>
        <v>0</v>
      </c>
    </row>
    <row r="40" spans="2:43" s="5" customFormat="1" x14ac:dyDescent="0.2">
      <c r="B40" s="6" t="s">
        <v>83</v>
      </c>
      <c r="C40" s="11">
        <f>-Input!C87</f>
        <v>0</v>
      </c>
      <c r="D40" s="11">
        <f>-Input!D87</f>
        <v>0</v>
      </c>
      <c r="E40" s="11">
        <f>-Input!E87</f>
        <v>0</v>
      </c>
      <c r="F40" s="11">
        <f>-Input!F87</f>
        <v>0</v>
      </c>
      <c r="G40" s="11">
        <f>-Input!G87</f>
        <v>0</v>
      </c>
      <c r="H40" s="11">
        <f>-Input!H87</f>
        <v>0</v>
      </c>
      <c r="I40" s="11">
        <f>-Input!I87</f>
        <v>0</v>
      </c>
      <c r="J40" s="11">
        <f>-Input!J87</f>
        <v>0</v>
      </c>
      <c r="K40" s="11">
        <f>-Input!K87</f>
        <v>0</v>
      </c>
      <c r="L40" s="11">
        <f>-Input!L87</f>
        <v>0</v>
      </c>
      <c r="M40" s="11">
        <f>-Input!M87</f>
        <v>0</v>
      </c>
      <c r="N40" s="11">
        <f>-Input!N87</f>
        <v>0</v>
      </c>
      <c r="O40" s="11">
        <f>-Input!O87</f>
        <v>0</v>
      </c>
      <c r="P40" s="11">
        <f>-Input!P87</f>
        <v>0</v>
      </c>
      <c r="Q40" s="11">
        <f>-Input!Q87</f>
        <v>0</v>
      </c>
      <c r="R40" s="11">
        <f>-Input!R87</f>
        <v>0</v>
      </c>
      <c r="S40" s="11">
        <f>-Input!S87</f>
        <v>0</v>
      </c>
      <c r="T40" s="11">
        <f>-Input!T87</f>
        <v>0</v>
      </c>
      <c r="U40" s="11">
        <f>-Input!U87</f>
        <v>0</v>
      </c>
      <c r="V40" s="11">
        <f>-Input!V87</f>
        <v>0</v>
      </c>
      <c r="W40" s="11">
        <f>-Input!W87</f>
        <v>0</v>
      </c>
      <c r="X40" s="11">
        <f>-Input!X87</f>
        <v>0</v>
      </c>
      <c r="Y40" s="11">
        <f>-Input!Y87</f>
        <v>0</v>
      </c>
      <c r="Z40" s="11">
        <f>-Input!Z87</f>
        <v>0</v>
      </c>
      <c r="AA40" s="11">
        <f>-Input!AA87</f>
        <v>0</v>
      </c>
      <c r="AB40" s="11">
        <f>-Input!AB87</f>
        <v>0</v>
      </c>
      <c r="AC40" s="11">
        <f>-Input!AC87</f>
        <v>0</v>
      </c>
      <c r="AD40" s="11">
        <f>-Input!AD87</f>
        <v>0</v>
      </c>
      <c r="AE40" s="11">
        <f>-Input!AE87</f>
        <v>0</v>
      </c>
      <c r="AF40" s="11">
        <f>-Input!AF87</f>
        <v>0</v>
      </c>
      <c r="AG40" s="11">
        <f>-Input!AG87</f>
        <v>0</v>
      </c>
      <c r="AH40" s="11">
        <f>-Input!AH87</f>
        <v>0</v>
      </c>
      <c r="AI40" s="11">
        <f>-Input!AI87</f>
        <v>0</v>
      </c>
      <c r="AJ40" s="11">
        <f>-Input!AJ87</f>
        <v>0</v>
      </c>
      <c r="AK40" s="11">
        <f>-Input!AK87</f>
        <v>0</v>
      </c>
      <c r="AL40" s="11">
        <f>-Input!AL87</f>
        <v>0</v>
      </c>
      <c r="AM40" s="11">
        <f>SUM(C40:N40)</f>
        <v>0</v>
      </c>
      <c r="AN40" s="11">
        <f>SUM(O40:Z40)</f>
        <v>0</v>
      </c>
      <c r="AO40" s="11">
        <f>SUM(AA40:AL40)</f>
        <v>0</v>
      </c>
      <c r="AP40" s="11">
        <f>-Input!AP87</f>
        <v>0</v>
      </c>
      <c r="AQ40" s="11">
        <f>-Input!AQ87</f>
        <v>0</v>
      </c>
    </row>
    <row r="41" spans="2:43" s="5" customFormat="1" x14ac:dyDescent="0.2">
      <c r="B41" s="6"/>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row>
    <row r="42" spans="2:43" s="8" customFormat="1" x14ac:dyDescent="0.2">
      <c r="B42" s="9" t="s">
        <v>60</v>
      </c>
      <c r="C42" s="13">
        <f t="shared" ref="C42:AQ42" si="7">SUM(C39:C41)</f>
        <v>0</v>
      </c>
      <c r="D42" s="13">
        <f t="shared" si="7"/>
        <v>0</v>
      </c>
      <c r="E42" s="13">
        <f t="shared" si="7"/>
        <v>0</v>
      </c>
      <c r="F42" s="13">
        <f t="shared" si="7"/>
        <v>0</v>
      </c>
      <c r="G42" s="13">
        <f t="shared" si="7"/>
        <v>0</v>
      </c>
      <c r="H42" s="13">
        <f t="shared" si="7"/>
        <v>0</v>
      </c>
      <c r="I42" s="13">
        <f t="shared" si="7"/>
        <v>0</v>
      </c>
      <c r="J42" s="13">
        <f t="shared" si="7"/>
        <v>0</v>
      </c>
      <c r="K42" s="13">
        <f t="shared" si="7"/>
        <v>0</v>
      </c>
      <c r="L42" s="13">
        <f t="shared" si="7"/>
        <v>0</v>
      </c>
      <c r="M42" s="13">
        <f t="shared" si="7"/>
        <v>0</v>
      </c>
      <c r="N42" s="13">
        <f t="shared" si="7"/>
        <v>0</v>
      </c>
      <c r="O42" s="13">
        <f t="shared" si="7"/>
        <v>0</v>
      </c>
      <c r="P42" s="13">
        <f t="shared" si="7"/>
        <v>0</v>
      </c>
      <c r="Q42" s="13">
        <f t="shared" si="7"/>
        <v>0</v>
      </c>
      <c r="R42" s="13">
        <f t="shared" si="7"/>
        <v>0</v>
      </c>
      <c r="S42" s="13">
        <f t="shared" si="7"/>
        <v>0</v>
      </c>
      <c r="T42" s="13">
        <f t="shared" si="7"/>
        <v>0</v>
      </c>
      <c r="U42" s="13">
        <f t="shared" si="7"/>
        <v>0</v>
      </c>
      <c r="V42" s="13">
        <f t="shared" si="7"/>
        <v>0</v>
      </c>
      <c r="W42" s="13">
        <f t="shared" si="7"/>
        <v>0</v>
      </c>
      <c r="X42" s="13">
        <f t="shared" si="7"/>
        <v>0</v>
      </c>
      <c r="Y42" s="13">
        <f t="shared" si="7"/>
        <v>0</v>
      </c>
      <c r="Z42" s="13">
        <f t="shared" si="7"/>
        <v>0</v>
      </c>
      <c r="AA42" s="13">
        <f t="shared" si="7"/>
        <v>0</v>
      </c>
      <c r="AB42" s="13">
        <f t="shared" si="7"/>
        <v>0</v>
      </c>
      <c r="AC42" s="13">
        <f t="shared" si="7"/>
        <v>0</v>
      </c>
      <c r="AD42" s="13">
        <f t="shared" si="7"/>
        <v>0</v>
      </c>
      <c r="AE42" s="13">
        <f t="shared" si="7"/>
        <v>0</v>
      </c>
      <c r="AF42" s="13">
        <f t="shared" si="7"/>
        <v>0</v>
      </c>
      <c r="AG42" s="13">
        <f t="shared" si="7"/>
        <v>0</v>
      </c>
      <c r="AH42" s="13">
        <f t="shared" si="7"/>
        <v>0</v>
      </c>
      <c r="AI42" s="13">
        <f t="shared" si="7"/>
        <v>0</v>
      </c>
      <c r="AJ42" s="13">
        <f t="shared" si="7"/>
        <v>0</v>
      </c>
      <c r="AK42" s="13">
        <f t="shared" si="7"/>
        <v>0</v>
      </c>
      <c r="AL42" s="13">
        <f t="shared" si="7"/>
        <v>0</v>
      </c>
      <c r="AM42" s="13">
        <f t="shared" si="7"/>
        <v>0</v>
      </c>
      <c r="AN42" s="13">
        <f t="shared" si="7"/>
        <v>0</v>
      </c>
      <c r="AO42" s="13">
        <f t="shared" si="7"/>
        <v>0</v>
      </c>
      <c r="AP42" s="13">
        <f t="shared" si="7"/>
        <v>0</v>
      </c>
      <c r="AQ42" s="13">
        <f t="shared" si="7"/>
        <v>0</v>
      </c>
    </row>
    <row r="43" spans="2:43" s="5" customFormat="1" x14ac:dyDescent="0.2">
      <c r="B43" s="6"/>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row>
    <row r="44" spans="2:43" s="5" customFormat="1" x14ac:dyDescent="0.2">
      <c r="B44" s="6" t="s">
        <v>61</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row>
    <row r="45" spans="2:43" s="5" customFormat="1" x14ac:dyDescent="0.2">
      <c r="B45" s="6" t="s">
        <v>62</v>
      </c>
      <c r="C45" s="11">
        <f t="shared" ref="C45:AL45" si="8">C27</f>
        <v>0</v>
      </c>
      <c r="D45" s="11">
        <f t="shared" si="8"/>
        <v>0</v>
      </c>
      <c r="E45" s="11">
        <f t="shared" si="8"/>
        <v>0</v>
      </c>
      <c r="F45" s="11">
        <f t="shared" si="8"/>
        <v>0</v>
      </c>
      <c r="G45" s="11">
        <f t="shared" si="8"/>
        <v>0</v>
      </c>
      <c r="H45" s="11">
        <f t="shared" si="8"/>
        <v>0</v>
      </c>
      <c r="I45" s="11">
        <f t="shared" si="8"/>
        <v>0</v>
      </c>
      <c r="J45" s="11">
        <f t="shared" si="8"/>
        <v>0</v>
      </c>
      <c r="K45" s="11">
        <f t="shared" si="8"/>
        <v>0</v>
      </c>
      <c r="L45" s="11">
        <f t="shared" si="8"/>
        <v>0</v>
      </c>
      <c r="M45" s="11">
        <f t="shared" si="8"/>
        <v>0</v>
      </c>
      <c r="N45" s="11">
        <f t="shared" si="8"/>
        <v>0</v>
      </c>
      <c r="O45" s="11">
        <f t="shared" si="8"/>
        <v>0</v>
      </c>
      <c r="P45" s="11">
        <f t="shared" si="8"/>
        <v>0</v>
      </c>
      <c r="Q45" s="11">
        <f t="shared" si="8"/>
        <v>0</v>
      </c>
      <c r="R45" s="11">
        <f t="shared" si="8"/>
        <v>0</v>
      </c>
      <c r="S45" s="11">
        <f t="shared" si="8"/>
        <v>0</v>
      </c>
      <c r="T45" s="11">
        <f t="shared" si="8"/>
        <v>0</v>
      </c>
      <c r="U45" s="11">
        <f t="shared" si="8"/>
        <v>0</v>
      </c>
      <c r="V45" s="11">
        <f t="shared" si="8"/>
        <v>0</v>
      </c>
      <c r="W45" s="11">
        <f t="shared" si="8"/>
        <v>0</v>
      </c>
      <c r="X45" s="11">
        <f t="shared" si="8"/>
        <v>0</v>
      </c>
      <c r="Y45" s="11">
        <f t="shared" si="8"/>
        <v>0</v>
      </c>
      <c r="Z45" s="11">
        <f t="shared" si="8"/>
        <v>0</v>
      </c>
      <c r="AA45" s="11">
        <f t="shared" si="8"/>
        <v>0</v>
      </c>
      <c r="AB45" s="11">
        <f t="shared" si="8"/>
        <v>0</v>
      </c>
      <c r="AC45" s="11">
        <f t="shared" si="8"/>
        <v>0</v>
      </c>
      <c r="AD45" s="11">
        <f t="shared" si="8"/>
        <v>0</v>
      </c>
      <c r="AE45" s="11">
        <f t="shared" si="8"/>
        <v>0</v>
      </c>
      <c r="AF45" s="11">
        <f t="shared" si="8"/>
        <v>0</v>
      </c>
      <c r="AG45" s="11">
        <f t="shared" si="8"/>
        <v>0</v>
      </c>
      <c r="AH45" s="11">
        <f t="shared" si="8"/>
        <v>0</v>
      </c>
      <c r="AI45" s="11">
        <f t="shared" si="8"/>
        <v>0</v>
      </c>
      <c r="AJ45" s="11">
        <f t="shared" si="8"/>
        <v>0</v>
      </c>
      <c r="AK45" s="11">
        <f t="shared" si="8"/>
        <v>0</v>
      </c>
      <c r="AL45" s="11">
        <f t="shared" si="8"/>
        <v>0</v>
      </c>
      <c r="AM45" s="11">
        <f>SUM(C45:N45)</f>
        <v>0</v>
      </c>
      <c r="AN45" s="11">
        <f>SUM(O45:Z45)</f>
        <v>0</v>
      </c>
      <c r="AO45" s="11">
        <f>SUM(AA45:AL45)</f>
        <v>0</v>
      </c>
      <c r="AP45" s="11">
        <f>AP27</f>
        <v>0</v>
      </c>
      <c r="AQ45" s="11">
        <f>AQ27</f>
        <v>0</v>
      </c>
    </row>
    <row r="46" spans="2:43" s="5" customFormat="1" x14ac:dyDescent="0.2">
      <c r="B46" s="6" t="s">
        <v>63</v>
      </c>
      <c r="C46" s="11">
        <f>0</f>
        <v>0</v>
      </c>
      <c r="D46" s="11">
        <f>0</f>
        <v>0</v>
      </c>
      <c r="E46" s="11">
        <f>0</f>
        <v>0</v>
      </c>
      <c r="F46" s="11">
        <f>0</f>
        <v>0</v>
      </c>
      <c r="G46" s="11">
        <f>0</f>
        <v>0</v>
      </c>
      <c r="H46" s="11">
        <f>0</f>
        <v>0</v>
      </c>
      <c r="I46" s="11">
        <f>0</f>
        <v>0</v>
      </c>
      <c r="J46" s="11">
        <f>0</f>
        <v>0</v>
      </c>
      <c r="K46" s="11">
        <f>0</f>
        <v>0</v>
      </c>
      <c r="L46" s="11">
        <f>0</f>
        <v>0</v>
      </c>
      <c r="M46" s="11">
        <f>0</f>
        <v>0</v>
      </c>
      <c r="N46" s="11">
        <f>0</f>
        <v>0</v>
      </c>
      <c r="O46" s="11">
        <f>0</f>
        <v>0</v>
      </c>
      <c r="P46" s="11">
        <f>0</f>
        <v>0</v>
      </c>
      <c r="Q46" s="11">
        <f>0</f>
        <v>0</v>
      </c>
      <c r="R46" s="11">
        <f>0</f>
        <v>0</v>
      </c>
      <c r="S46" s="11">
        <f>0</f>
        <v>0</v>
      </c>
      <c r="T46" s="11">
        <f>0</f>
        <v>0</v>
      </c>
      <c r="U46" s="11">
        <f>0</f>
        <v>0</v>
      </c>
      <c r="V46" s="11">
        <f>0</f>
        <v>0</v>
      </c>
      <c r="W46" s="11">
        <f>0</f>
        <v>0</v>
      </c>
      <c r="X46" s="11">
        <f>0</f>
        <v>0</v>
      </c>
      <c r="Y46" s="11">
        <f>0</f>
        <v>0</v>
      </c>
      <c r="Z46" s="11">
        <f>0</f>
        <v>0</v>
      </c>
      <c r="AA46" s="11">
        <f>0</f>
        <v>0</v>
      </c>
      <c r="AB46" s="11">
        <f>0</f>
        <v>0</v>
      </c>
      <c r="AC46" s="11">
        <f>0</f>
        <v>0</v>
      </c>
      <c r="AD46" s="11">
        <f>0</f>
        <v>0</v>
      </c>
      <c r="AE46" s="11">
        <f>0</f>
        <v>0</v>
      </c>
      <c r="AF46" s="11">
        <f>0</f>
        <v>0</v>
      </c>
      <c r="AG46" s="11">
        <f>0</f>
        <v>0</v>
      </c>
      <c r="AH46" s="11">
        <f>0</f>
        <v>0</v>
      </c>
      <c r="AI46" s="11">
        <f>0</f>
        <v>0</v>
      </c>
      <c r="AJ46" s="11">
        <f>0</f>
        <v>0</v>
      </c>
      <c r="AK46" s="11">
        <f>0</f>
        <v>0</v>
      </c>
      <c r="AL46" s="11">
        <f>0</f>
        <v>0</v>
      </c>
      <c r="AM46" s="11">
        <f>SUM(C46:N46)</f>
        <v>0</v>
      </c>
      <c r="AN46" s="11">
        <f>SUM(O46:Z46)</f>
        <v>0</v>
      </c>
      <c r="AO46" s="11">
        <f>SUM(AA46:AL46)</f>
        <v>0</v>
      </c>
      <c r="AP46" s="11">
        <f>AO46</f>
        <v>0</v>
      </c>
      <c r="AQ46" s="11">
        <f>AP46</f>
        <v>0</v>
      </c>
    </row>
    <row r="47" spans="2:43" s="5" customFormat="1" x14ac:dyDescent="0.2">
      <c r="B47" s="6"/>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row>
    <row r="48" spans="2:43" s="8" customFormat="1" x14ac:dyDescent="0.2">
      <c r="B48" s="9" t="s">
        <v>64</v>
      </c>
      <c r="C48" s="13">
        <f t="shared" ref="C48:AQ48" si="9">SUM(C45:C47)</f>
        <v>0</v>
      </c>
      <c r="D48" s="13">
        <f t="shared" si="9"/>
        <v>0</v>
      </c>
      <c r="E48" s="13">
        <f t="shared" si="9"/>
        <v>0</v>
      </c>
      <c r="F48" s="13">
        <f t="shared" si="9"/>
        <v>0</v>
      </c>
      <c r="G48" s="13">
        <f t="shared" si="9"/>
        <v>0</v>
      </c>
      <c r="H48" s="13">
        <f t="shared" si="9"/>
        <v>0</v>
      </c>
      <c r="I48" s="13">
        <f t="shared" si="9"/>
        <v>0</v>
      </c>
      <c r="J48" s="13">
        <f t="shared" si="9"/>
        <v>0</v>
      </c>
      <c r="K48" s="13">
        <f t="shared" si="9"/>
        <v>0</v>
      </c>
      <c r="L48" s="13">
        <f t="shared" si="9"/>
        <v>0</v>
      </c>
      <c r="M48" s="13">
        <f t="shared" si="9"/>
        <v>0</v>
      </c>
      <c r="N48" s="13">
        <f t="shared" si="9"/>
        <v>0</v>
      </c>
      <c r="O48" s="13">
        <f t="shared" si="9"/>
        <v>0</v>
      </c>
      <c r="P48" s="13">
        <f t="shared" si="9"/>
        <v>0</v>
      </c>
      <c r="Q48" s="13">
        <f t="shared" si="9"/>
        <v>0</v>
      </c>
      <c r="R48" s="13">
        <f t="shared" si="9"/>
        <v>0</v>
      </c>
      <c r="S48" s="13">
        <f t="shared" si="9"/>
        <v>0</v>
      </c>
      <c r="T48" s="13">
        <f t="shared" si="9"/>
        <v>0</v>
      </c>
      <c r="U48" s="13">
        <f t="shared" si="9"/>
        <v>0</v>
      </c>
      <c r="V48" s="13">
        <f t="shared" si="9"/>
        <v>0</v>
      </c>
      <c r="W48" s="13">
        <f t="shared" si="9"/>
        <v>0</v>
      </c>
      <c r="X48" s="13">
        <f t="shared" si="9"/>
        <v>0</v>
      </c>
      <c r="Y48" s="13">
        <f t="shared" si="9"/>
        <v>0</v>
      </c>
      <c r="Z48" s="13">
        <f t="shared" si="9"/>
        <v>0</v>
      </c>
      <c r="AA48" s="13">
        <f t="shared" si="9"/>
        <v>0</v>
      </c>
      <c r="AB48" s="13">
        <f t="shared" si="9"/>
        <v>0</v>
      </c>
      <c r="AC48" s="13">
        <f t="shared" si="9"/>
        <v>0</v>
      </c>
      <c r="AD48" s="13">
        <f t="shared" si="9"/>
        <v>0</v>
      </c>
      <c r="AE48" s="13">
        <f t="shared" si="9"/>
        <v>0</v>
      </c>
      <c r="AF48" s="13">
        <f t="shared" si="9"/>
        <v>0</v>
      </c>
      <c r="AG48" s="13">
        <f t="shared" si="9"/>
        <v>0</v>
      </c>
      <c r="AH48" s="13">
        <f t="shared" si="9"/>
        <v>0</v>
      </c>
      <c r="AI48" s="13">
        <f t="shared" si="9"/>
        <v>0</v>
      </c>
      <c r="AJ48" s="13">
        <f t="shared" si="9"/>
        <v>0</v>
      </c>
      <c r="AK48" s="13">
        <f t="shared" si="9"/>
        <v>0</v>
      </c>
      <c r="AL48" s="13">
        <f t="shared" si="9"/>
        <v>0</v>
      </c>
      <c r="AM48" s="13">
        <f t="shared" si="9"/>
        <v>0</v>
      </c>
      <c r="AN48" s="13">
        <f t="shared" si="9"/>
        <v>0</v>
      </c>
      <c r="AO48" s="13">
        <f t="shared" si="9"/>
        <v>0</v>
      </c>
      <c r="AP48" s="13">
        <f t="shared" si="9"/>
        <v>0</v>
      </c>
      <c r="AQ48" s="13">
        <f t="shared" si="9"/>
        <v>0</v>
      </c>
    </row>
    <row r="49" spans="2:43" s="5" customFormat="1" x14ac:dyDescent="0.2">
      <c r="B49" s="6"/>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row>
    <row r="50" spans="2:43" s="5" customFormat="1" x14ac:dyDescent="0.2">
      <c r="B50" s="6" t="s">
        <v>65</v>
      </c>
      <c r="C50" s="11">
        <v>0</v>
      </c>
      <c r="D50" s="11">
        <f t="shared" ref="D50:AL50" si="10">C52</f>
        <v>0</v>
      </c>
      <c r="E50" s="11">
        <f t="shared" si="10"/>
        <v>0</v>
      </c>
      <c r="F50" s="11">
        <f t="shared" si="10"/>
        <v>0</v>
      </c>
      <c r="G50" s="11">
        <f t="shared" si="10"/>
        <v>0</v>
      </c>
      <c r="H50" s="11">
        <f t="shared" si="10"/>
        <v>0</v>
      </c>
      <c r="I50" s="11">
        <f t="shared" si="10"/>
        <v>0</v>
      </c>
      <c r="J50" s="11">
        <f t="shared" si="10"/>
        <v>0</v>
      </c>
      <c r="K50" s="11">
        <f t="shared" si="10"/>
        <v>0</v>
      </c>
      <c r="L50" s="11">
        <f t="shared" si="10"/>
        <v>0</v>
      </c>
      <c r="M50" s="11">
        <f t="shared" si="10"/>
        <v>0</v>
      </c>
      <c r="N50" s="11">
        <f t="shared" si="10"/>
        <v>0</v>
      </c>
      <c r="O50" s="11">
        <f t="shared" si="10"/>
        <v>0</v>
      </c>
      <c r="P50" s="11">
        <f t="shared" si="10"/>
        <v>0</v>
      </c>
      <c r="Q50" s="11">
        <f t="shared" si="10"/>
        <v>0</v>
      </c>
      <c r="R50" s="11">
        <f t="shared" si="10"/>
        <v>0</v>
      </c>
      <c r="S50" s="11">
        <f t="shared" si="10"/>
        <v>0</v>
      </c>
      <c r="T50" s="11">
        <f t="shared" si="10"/>
        <v>0</v>
      </c>
      <c r="U50" s="11">
        <f t="shared" si="10"/>
        <v>0</v>
      </c>
      <c r="V50" s="11">
        <f t="shared" si="10"/>
        <v>0</v>
      </c>
      <c r="W50" s="11">
        <f t="shared" si="10"/>
        <v>0</v>
      </c>
      <c r="X50" s="11">
        <f t="shared" si="10"/>
        <v>0</v>
      </c>
      <c r="Y50" s="11">
        <f t="shared" si="10"/>
        <v>0</v>
      </c>
      <c r="Z50" s="11">
        <f t="shared" si="10"/>
        <v>0</v>
      </c>
      <c r="AA50" s="11">
        <f t="shared" si="10"/>
        <v>0</v>
      </c>
      <c r="AB50" s="11">
        <f t="shared" si="10"/>
        <v>0</v>
      </c>
      <c r="AC50" s="11">
        <f t="shared" si="10"/>
        <v>0</v>
      </c>
      <c r="AD50" s="11">
        <f t="shared" si="10"/>
        <v>0</v>
      </c>
      <c r="AE50" s="11">
        <f t="shared" si="10"/>
        <v>0</v>
      </c>
      <c r="AF50" s="11">
        <f t="shared" si="10"/>
        <v>0</v>
      </c>
      <c r="AG50" s="11">
        <f t="shared" si="10"/>
        <v>0</v>
      </c>
      <c r="AH50" s="11">
        <f t="shared" si="10"/>
        <v>0</v>
      </c>
      <c r="AI50" s="11">
        <f t="shared" si="10"/>
        <v>0</v>
      </c>
      <c r="AJ50" s="11">
        <f t="shared" si="10"/>
        <v>0</v>
      </c>
      <c r="AK50" s="11">
        <f t="shared" si="10"/>
        <v>0</v>
      </c>
      <c r="AL50" s="11">
        <f t="shared" si="10"/>
        <v>0</v>
      </c>
      <c r="AM50" s="11">
        <v>0</v>
      </c>
      <c r="AN50" s="11">
        <f>AM52</f>
        <v>0</v>
      </c>
      <c r="AO50" s="11">
        <f>AN52</f>
        <v>0</v>
      </c>
      <c r="AP50" s="11">
        <f>AO52</f>
        <v>0</v>
      </c>
      <c r="AQ50" s="11">
        <f>AP52</f>
        <v>0</v>
      </c>
    </row>
    <row r="51" spans="2:43" s="5" customFormat="1" x14ac:dyDescent="0.2">
      <c r="B51" s="6" t="s">
        <v>66</v>
      </c>
      <c r="C51" s="11">
        <f t="shared" ref="C51:AQ51" si="11">C48+C42+C36</f>
        <v>0</v>
      </c>
      <c r="D51" s="11">
        <f t="shared" si="11"/>
        <v>0</v>
      </c>
      <c r="E51" s="11">
        <f t="shared" si="11"/>
        <v>0</v>
      </c>
      <c r="F51" s="11">
        <f t="shared" si="11"/>
        <v>0</v>
      </c>
      <c r="G51" s="11">
        <f t="shared" si="11"/>
        <v>0</v>
      </c>
      <c r="H51" s="11">
        <f t="shared" si="11"/>
        <v>0</v>
      </c>
      <c r="I51" s="11">
        <f t="shared" si="11"/>
        <v>0</v>
      </c>
      <c r="J51" s="11">
        <f t="shared" si="11"/>
        <v>0</v>
      </c>
      <c r="K51" s="11">
        <f t="shared" si="11"/>
        <v>0</v>
      </c>
      <c r="L51" s="11">
        <f t="shared" si="11"/>
        <v>0</v>
      </c>
      <c r="M51" s="11">
        <f t="shared" si="11"/>
        <v>0</v>
      </c>
      <c r="N51" s="11">
        <f t="shared" si="11"/>
        <v>0</v>
      </c>
      <c r="O51" s="11">
        <f t="shared" si="11"/>
        <v>0</v>
      </c>
      <c r="P51" s="11">
        <f t="shared" si="11"/>
        <v>0</v>
      </c>
      <c r="Q51" s="11">
        <f t="shared" si="11"/>
        <v>0</v>
      </c>
      <c r="R51" s="11">
        <f t="shared" si="11"/>
        <v>0</v>
      </c>
      <c r="S51" s="11">
        <f t="shared" si="11"/>
        <v>0</v>
      </c>
      <c r="T51" s="11">
        <f t="shared" si="11"/>
        <v>0</v>
      </c>
      <c r="U51" s="11">
        <f t="shared" si="11"/>
        <v>0</v>
      </c>
      <c r="V51" s="11">
        <f t="shared" si="11"/>
        <v>0</v>
      </c>
      <c r="W51" s="11">
        <f t="shared" si="11"/>
        <v>0</v>
      </c>
      <c r="X51" s="11">
        <f t="shared" si="11"/>
        <v>0</v>
      </c>
      <c r="Y51" s="11">
        <f t="shared" si="11"/>
        <v>0</v>
      </c>
      <c r="Z51" s="11">
        <f t="shared" si="11"/>
        <v>0</v>
      </c>
      <c r="AA51" s="11">
        <f t="shared" si="11"/>
        <v>0</v>
      </c>
      <c r="AB51" s="11">
        <f t="shared" si="11"/>
        <v>0</v>
      </c>
      <c r="AC51" s="11">
        <f t="shared" si="11"/>
        <v>0</v>
      </c>
      <c r="AD51" s="11">
        <f t="shared" si="11"/>
        <v>0</v>
      </c>
      <c r="AE51" s="11">
        <f t="shared" si="11"/>
        <v>0</v>
      </c>
      <c r="AF51" s="11">
        <f t="shared" si="11"/>
        <v>0</v>
      </c>
      <c r="AG51" s="11">
        <f t="shared" si="11"/>
        <v>0</v>
      </c>
      <c r="AH51" s="11">
        <f t="shared" si="11"/>
        <v>0</v>
      </c>
      <c r="AI51" s="11">
        <f t="shared" si="11"/>
        <v>0</v>
      </c>
      <c r="AJ51" s="11">
        <f t="shared" si="11"/>
        <v>0</v>
      </c>
      <c r="AK51" s="11">
        <f t="shared" si="11"/>
        <v>0</v>
      </c>
      <c r="AL51" s="11">
        <f t="shared" si="11"/>
        <v>0</v>
      </c>
      <c r="AM51" s="11">
        <f t="shared" si="11"/>
        <v>0</v>
      </c>
      <c r="AN51" s="11">
        <f t="shared" si="11"/>
        <v>0</v>
      </c>
      <c r="AO51" s="11">
        <f t="shared" si="11"/>
        <v>0</v>
      </c>
      <c r="AP51" s="11">
        <f t="shared" si="11"/>
        <v>0</v>
      </c>
      <c r="AQ51" s="11">
        <f t="shared" si="11"/>
        <v>0</v>
      </c>
    </row>
    <row r="52" spans="2:43" s="8" customFormat="1" x14ac:dyDescent="0.2">
      <c r="B52" s="9" t="s">
        <v>67</v>
      </c>
      <c r="C52" s="13">
        <f t="shared" ref="C52:AQ52" si="12">SUM(C50:C51)</f>
        <v>0</v>
      </c>
      <c r="D52" s="13">
        <f t="shared" si="12"/>
        <v>0</v>
      </c>
      <c r="E52" s="13">
        <f t="shared" si="12"/>
        <v>0</v>
      </c>
      <c r="F52" s="13">
        <f t="shared" si="12"/>
        <v>0</v>
      </c>
      <c r="G52" s="13">
        <f t="shared" si="12"/>
        <v>0</v>
      </c>
      <c r="H52" s="13">
        <f t="shared" si="12"/>
        <v>0</v>
      </c>
      <c r="I52" s="13">
        <f t="shared" si="12"/>
        <v>0</v>
      </c>
      <c r="J52" s="13">
        <f t="shared" si="12"/>
        <v>0</v>
      </c>
      <c r="K52" s="13">
        <f t="shared" si="12"/>
        <v>0</v>
      </c>
      <c r="L52" s="13">
        <f t="shared" si="12"/>
        <v>0</v>
      </c>
      <c r="M52" s="13">
        <f t="shared" si="12"/>
        <v>0</v>
      </c>
      <c r="N52" s="13">
        <f t="shared" si="12"/>
        <v>0</v>
      </c>
      <c r="O52" s="13">
        <f t="shared" si="12"/>
        <v>0</v>
      </c>
      <c r="P52" s="13">
        <f t="shared" si="12"/>
        <v>0</v>
      </c>
      <c r="Q52" s="13">
        <f t="shared" si="12"/>
        <v>0</v>
      </c>
      <c r="R52" s="13">
        <f t="shared" si="12"/>
        <v>0</v>
      </c>
      <c r="S52" s="13">
        <f t="shared" si="12"/>
        <v>0</v>
      </c>
      <c r="T52" s="13">
        <f t="shared" si="12"/>
        <v>0</v>
      </c>
      <c r="U52" s="13">
        <f t="shared" si="12"/>
        <v>0</v>
      </c>
      <c r="V52" s="13">
        <f t="shared" si="12"/>
        <v>0</v>
      </c>
      <c r="W52" s="13">
        <f t="shared" si="12"/>
        <v>0</v>
      </c>
      <c r="X52" s="13">
        <f t="shared" si="12"/>
        <v>0</v>
      </c>
      <c r="Y52" s="13">
        <f t="shared" si="12"/>
        <v>0</v>
      </c>
      <c r="Z52" s="13">
        <f t="shared" si="12"/>
        <v>0</v>
      </c>
      <c r="AA52" s="13">
        <f t="shared" si="12"/>
        <v>0</v>
      </c>
      <c r="AB52" s="13">
        <f t="shared" si="12"/>
        <v>0</v>
      </c>
      <c r="AC52" s="13">
        <f t="shared" si="12"/>
        <v>0</v>
      </c>
      <c r="AD52" s="13">
        <f t="shared" si="12"/>
        <v>0</v>
      </c>
      <c r="AE52" s="13">
        <f t="shared" si="12"/>
        <v>0</v>
      </c>
      <c r="AF52" s="13">
        <f t="shared" si="12"/>
        <v>0</v>
      </c>
      <c r="AG52" s="13">
        <f t="shared" si="12"/>
        <v>0</v>
      </c>
      <c r="AH52" s="13">
        <f t="shared" si="12"/>
        <v>0</v>
      </c>
      <c r="AI52" s="13">
        <f t="shared" si="12"/>
        <v>0</v>
      </c>
      <c r="AJ52" s="13">
        <f t="shared" si="12"/>
        <v>0</v>
      </c>
      <c r="AK52" s="13">
        <f t="shared" si="12"/>
        <v>0</v>
      </c>
      <c r="AL52" s="13">
        <f t="shared" si="12"/>
        <v>0</v>
      </c>
      <c r="AM52" s="13">
        <f t="shared" si="12"/>
        <v>0</v>
      </c>
      <c r="AN52" s="13">
        <f t="shared" si="12"/>
        <v>0</v>
      </c>
      <c r="AO52" s="13">
        <f t="shared" si="12"/>
        <v>0</v>
      </c>
      <c r="AP52" s="13">
        <f t="shared" si="12"/>
        <v>0</v>
      </c>
      <c r="AQ52" s="13">
        <f t="shared" si="12"/>
        <v>0</v>
      </c>
    </row>
    <row r="53" spans="2:43" x14ac:dyDescent="0.2">
      <c r="B53" s="10"/>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row>
    <row r="54" spans="2:43"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row>
    <row r="55" spans="2:43" x14ac:dyDescent="0.2">
      <c r="B55" s="1" t="s">
        <v>68</v>
      </c>
      <c r="C55" s="2" t="s">
        <v>1</v>
      </c>
      <c r="D55" s="2" t="s">
        <v>2</v>
      </c>
      <c r="E55" s="2" t="s">
        <v>3</v>
      </c>
      <c r="F55" s="2" t="s">
        <v>4</v>
      </c>
      <c r="G55" s="2" t="s">
        <v>5</v>
      </c>
      <c r="H55" s="2" t="s">
        <v>6</v>
      </c>
      <c r="I55" s="2" t="s">
        <v>7</v>
      </c>
      <c r="J55" s="2" t="s">
        <v>8</v>
      </c>
      <c r="K55" s="2" t="s">
        <v>9</v>
      </c>
      <c r="L55" s="2" t="s">
        <v>10</v>
      </c>
      <c r="M55" s="2" t="s">
        <v>11</v>
      </c>
      <c r="N55" s="2" t="s">
        <v>12</v>
      </c>
      <c r="O55" s="2" t="s">
        <v>13</v>
      </c>
      <c r="P55" s="2" t="s">
        <v>14</v>
      </c>
      <c r="Q55" s="2" t="s">
        <v>15</v>
      </c>
      <c r="R55" s="2" t="s">
        <v>16</v>
      </c>
      <c r="S55" s="2" t="s">
        <v>17</v>
      </c>
      <c r="T55" s="2" t="s">
        <v>18</v>
      </c>
      <c r="U55" s="2" t="s">
        <v>19</v>
      </c>
      <c r="V55" s="2" t="s">
        <v>20</v>
      </c>
      <c r="W55" s="2" t="s">
        <v>21</v>
      </c>
      <c r="X55" s="2" t="s">
        <v>22</v>
      </c>
      <c r="Y55" s="2" t="s">
        <v>23</v>
      </c>
      <c r="Z55" s="2" t="s">
        <v>24</v>
      </c>
      <c r="AA55" s="2" t="s">
        <v>25</v>
      </c>
      <c r="AB55" s="2" t="s">
        <v>26</v>
      </c>
      <c r="AC55" s="2" t="s">
        <v>27</v>
      </c>
      <c r="AD55" s="2" t="s">
        <v>28</v>
      </c>
      <c r="AE55" s="2" t="s">
        <v>29</v>
      </c>
      <c r="AF55" s="2" t="s">
        <v>30</v>
      </c>
      <c r="AG55" s="2" t="s">
        <v>31</v>
      </c>
      <c r="AH55" s="2" t="s">
        <v>32</v>
      </c>
      <c r="AI55" s="2" t="s">
        <v>33</v>
      </c>
      <c r="AJ55" s="2" t="s">
        <v>34</v>
      </c>
      <c r="AK55" s="2" t="s">
        <v>35</v>
      </c>
      <c r="AL55" s="2" t="s">
        <v>36</v>
      </c>
      <c r="AM55" s="2" t="s">
        <v>37</v>
      </c>
      <c r="AN55" s="2" t="s">
        <v>38</v>
      </c>
      <c r="AO55" s="2" t="s">
        <v>39</v>
      </c>
      <c r="AP55" s="2" t="s">
        <v>40</v>
      </c>
      <c r="AQ55" s="2" t="s">
        <v>41</v>
      </c>
    </row>
    <row r="56" spans="2:43" s="5" customFormat="1" x14ac:dyDescent="0.2">
      <c r="B56" s="6" t="s">
        <v>69</v>
      </c>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row>
    <row r="57" spans="2:43" s="5" customFormat="1" x14ac:dyDescent="0.2">
      <c r="B57" s="6" t="s">
        <v>70</v>
      </c>
      <c r="C57" s="11">
        <f t="shared" ref="C57:AL57" si="13">C52</f>
        <v>0</v>
      </c>
      <c r="D57" s="11">
        <f t="shared" si="13"/>
        <v>0</v>
      </c>
      <c r="E57" s="11">
        <f t="shared" si="13"/>
        <v>0</v>
      </c>
      <c r="F57" s="11">
        <f t="shared" si="13"/>
        <v>0</v>
      </c>
      <c r="G57" s="11">
        <f t="shared" si="13"/>
        <v>0</v>
      </c>
      <c r="H57" s="11">
        <f t="shared" si="13"/>
        <v>0</v>
      </c>
      <c r="I57" s="11">
        <f t="shared" si="13"/>
        <v>0</v>
      </c>
      <c r="J57" s="11">
        <f t="shared" si="13"/>
        <v>0</v>
      </c>
      <c r="K57" s="11">
        <f t="shared" si="13"/>
        <v>0</v>
      </c>
      <c r="L57" s="11">
        <f t="shared" si="13"/>
        <v>0</v>
      </c>
      <c r="M57" s="11">
        <f t="shared" si="13"/>
        <v>0</v>
      </c>
      <c r="N57" s="11">
        <f t="shared" si="13"/>
        <v>0</v>
      </c>
      <c r="O57" s="11">
        <f t="shared" si="13"/>
        <v>0</v>
      </c>
      <c r="P57" s="11">
        <f t="shared" si="13"/>
        <v>0</v>
      </c>
      <c r="Q57" s="11">
        <f t="shared" si="13"/>
        <v>0</v>
      </c>
      <c r="R57" s="11">
        <f t="shared" si="13"/>
        <v>0</v>
      </c>
      <c r="S57" s="11">
        <f t="shared" si="13"/>
        <v>0</v>
      </c>
      <c r="T57" s="11">
        <f t="shared" si="13"/>
        <v>0</v>
      </c>
      <c r="U57" s="11">
        <f t="shared" si="13"/>
        <v>0</v>
      </c>
      <c r="V57" s="11">
        <f t="shared" si="13"/>
        <v>0</v>
      </c>
      <c r="W57" s="11">
        <f t="shared" si="13"/>
        <v>0</v>
      </c>
      <c r="X57" s="11">
        <f t="shared" si="13"/>
        <v>0</v>
      </c>
      <c r="Y57" s="11">
        <f t="shared" si="13"/>
        <v>0</v>
      </c>
      <c r="Z57" s="11">
        <f t="shared" si="13"/>
        <v>0</v>
      </c>
      <c r="AA57" s="11">
        <f t="shared" si="13"/>
        <v>0</v>
      </c>
      <c r="AB57" s="11">
        <f t="shared" si="13"/>
        <v>0</v>
      </c>
      <c r="AC57" s="11">
        <f t="shared" si="13"/>
        <v>0</v>
      </c>
      <c r="AD57" s="11">
        <f t="shared" si="13"/>
        <v>0</v>
      </c>
      <c r="AE57" s="11">
        <f t="shared" si="13"/>
        <v>0</v>
      </c>
      <c r="AF57" s="11">
        <f t="shared" si="13"/>
        <v>0</v>
      </c>
      <c r="AG57" s="11">
        <f t="shared" si="13"/>
        <v>0</v>
      </c>
      <c r="AH57" s="11">
        <f t="shared" si="13"/>
        <v>0</v>
      </c>
      <c r="AI57" s="11">
        <f t="shared" si="13"/>
        <v>0</v>
      </c>
      <c r="AJ57" s="11">
        <f t="shared" si="13"/>
        <v>0</v>
      </c>
      <c r="AK57" s="11">
        <f t="shared" si="13"/>
        <v>0</v>
      </c>
      <c r="AL57" s="11">
        <f t="shared" si="13"/>
        <v>0</v>
      </c>
      <c r="AM57" s="11">
        <f>N57</f>
        <v>0</v>
      </c>
      <c r="AN57" s="11">
        <f>Z57</f>
        <v>0</v>
      </c>
      <c r="AO57" s="11">
        <f>AL57</f>
        <v>0</v>
      </c>
      <c r="AP57" s="11">
        <f>AP52</f>
        <v>0</v>
      </c>
      <c r="AQ57" s="11">
        <f>AQ52</f>
        <v>0</v>
      </c>
    </row>
    <row r="58" spans="2:43" s="5" customFormat="1" x14ac:dyDescent="0.2">
      <c r="B58" s="6" t="s">
        <v>71</v>
      </c>
      <c r="C58" s="11">
        <f>Input!C49</f>
        <v>0</v>
      </c>
      <c r="D58" s="11">
        <f t="shared" ref="D58:AL58" si="14">C58</f>
        <v>0</v>
      </c>
      <c r="E58" s="11">
        <f t="shared" si="14"/>
        <v>0</v>
      </c>
      <c r="F58" s="11">
        <f t="shared" si="14"/>
        <v>0</v>
      </c>
      <c r="G58" s="11">
        <f t="shared" si="14"/>
        <v>0</v>
      </c>
      <c r="H58" s="11">
        <f t="shared" si="14"/>
        <v>0</v>
      </c>
      <c r="I58" s="11">
        <f t="shared" si="14"/>
        <v>0</v>
      </c>
      <c r="J58" s="11">
        <f t="shared" si="14"/>
        <v>0</v>
      </c>
      <c r="K58" s="11">
        <f t="shared" si="14"/>
        <v>0</v>
      </c>
      <c r="L58" s="11">
        <f t="shared" si="14"/>
        <v>0</v>
      </c>
      <c r="M58" s="11">
        <f t="shared" si="14"/>
        <v>0</v>
      </c>
      <c r="N58" s="11">
        <f t="shared" si="14"/>
        <v>0</v>
      </c>
      <c r="O58" s="11">
        <f t="shared" si="14"/>
        <v>0</v>
      </c>
      <c r="P58" s="11">
        <f t="shared" si="14"/>
        <v>0</v>
      </c>
      <c r="Q58" s="11">
        <f t="shared" si="14"/>
        <v>0</v>
      </c>
      <c r="R58" s="11">
        <f t="shared" si="14"/>
        <v>0</v>
      </c>
      <c r="S58" s="11">
        <f t="shared" si="14"/>
        <v>0</v>
      </c>
      <c r="T58" s="11">
        <f t="shared" si="14"/>
        <v>0</v>
      </c>
      <c r="U58" s="11">
        <f t="shared" si="14"/>
        <v>0</v>
      </c>
      <c r="V58" s="11">
        <f t="shared" si="14"/>
        <v>0</v>
      </c>
      <c r="W58" s="11">
        <f t="shared" si="14"/>
        <v>0</v>
      </c>
      <c r="X58" s="11">
        <f t="shared" si="14"/>
        <v>0</v>
      </c>
      <c r="Y58" s="11">
        <f t="shared" si="14"/>
        <v>0</v>
      </c>
      <c r="Z58" s="11">
        <f t="shared" si="14"/>
        <v>0</v>
      </c>
      <c r="AA58" s="11">
        <f t="shared" si="14"/>
        <v>0</v>
      </c>
      <c r="AB58" s="11">
        <f t="shared" si="14"/>
        <v>0</v>
      </c>
      <c r="AC58" s="11">
        <f t="shared" si="14"/>
        <v>0</v>
      </c>
      <c r="AD58" s="11">
        <f t="shared" si="14"/>
        <v>0</v>
      </c>
      <c r="AE58" s="11">
        <f t="shared" si="14"/>
        <v>0</v>
      </c>
      <c r="AF58" s="11">
        <f t="shared" si="14"/>
        <v>0</v>
      </c>
      <c r="AG58" s="11">
        <f t="shared" si="14"/>
        <v>0</v>
      </c>
      <c r="AH58" s="11">
        <f t="shared" si="14"/>
        <v>0</v>
      </c>
      <c r="AI58" s="11">
        <f t="shared" si="14"/>
        <v>0</v>
      </c>
      <c r="AJ58" s="11">
        <f t="shared" si="14"/>
        <v>0</v>
      </c>
      <c r="AK58" s="11">
        <f t="shared" si="14"/>
        <v>0</v>
      </c>
      <c r="AL58" s="11">
        <f t="shared" si="14"/>
        <v>0</v>
      </c>
      <c r="AM58" s="11">
        <f>N58</f>
        <v>0</v>
      </c>
      <c r="AN58" s="11">
        <f>Z58</f>
        <v>0</v>
      </c>
      <c r="AO58" s="11">
        <f>AL58</f>
        <v>0</v>
      </c>
      <c r="AP58" s="11">
        <f>AO58</f>
        <v>0</v>
      </c>
      <c r="AQ58" s="11">
        <f>AP58</f>
        <v>0</v>
      </c>
    </row>
    <row r="59" spans="2:43" s="5" customFormat="1" x14ac:dyDescent="0.2">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row>
    <row r="60" spans="2:43" s="8" customFormat="1" x14ac:dyDescent="0.2">
      <c r="B60" s="9" t="s">
        <v>72</v>
      </c>
      <c r="C60" s="13">
        <f t="shared" ref="C60:AL60" si="15">SUM(C57:C59)</f>
        <v>0</v>
      </c>
      <c r="D60" s="13">
        <f t="shared" si="15"/>
        <v>0</v>
      </c>
      <c r="E60" s="13">
        <f t="shared" si="15"/>
        <v>0</v>
      </c>
      <c r="F60" s="13">
        <f t="shared" si="15"/>
        <v>0</v>
      </c>
      <c r="G60" s="13">
        <f t="shared" si="15"/>
        <v>0</v>
      </c>
      <c r="H60" s="13">
        <f t="shared" si="15"/>
        <v>0</v>
      </c>
      <c r="I60" s="13">
        <f t="shared" si="15"/>
        <v>0</v>
      </c>
      <c r="J60" s="13">
        <f t="shared" si="15"/>
        <v>0</v>
      </c>
      <c r="K60" s="13">
        <f t="shared" si="15"/>
        <v>0</v>
      </c>
      <c r="L60" s="13">
        <f t="shared" si="15"/>
        <v>0</v>
      </c>
      <c r="M60" s="13">
        <f t="shared" si="15"/>
        <v>0</v>
      </c>
      <c r="N60" s="13">
        <f t="shared" si="15"/>
        <v>0</v>
      </c>
      <c r="O60" s="13">
        <f t="shared" si="15"/>
        <v>0</v>
      </c>
      <c r="P60" s="13">
        <f t="shared" si="15"/>
        <v>0</v>
      </c>
      <c r="Q60" s="13">
        <f t="shared" si="15"/>
        <v>0</v>
      </c>
      <c r="R60" s="13">
        <f t="shared" si="15"/>
        <v>0</v>
      </c>
      <c r="S60" s="13">
        <f t="shared" si="15"/>
        <v>0</v>
      </c>
      <c r="T60" s="13">
        <f t="shared" si="15"/>
        <v>0</v>
      </c>
      <c r="U60" s="13">
        <f t="shared" si="15"/>
        <v>0</v>
      </c>
      <c r="V60" s="13">
        <f t="shared" si="15"/>
        <v>0</v>
      </c>
      <c r="W60" s="13">
        <f t="shared" si="15"/>
        <v>0</v>
      </c>
      <c r="X60" s="13">
        <f t="shared" si="15"/>
        <v>0</v>
      </c>
      <c r="Y60" s="13">
        <f t="shared" si="15"/>
        <v>0</v>
      </c>
      <c r="Z60" s="13">
        <f t="shared" si="15"/>
        <v>0</v>
      </c>
      <c r="AA60" s="13">
        <f t="shared" si="15"/>
        <v>0</v>
      </c>
      <c r="AB60" s="13">
        <f t="shared" si="15"/>
        <v>0</v>
      </c>
      <c r="AC60" s="13">
        <f t="shared" si="15"/>
        <v>0</v>
      </c>
      <c r="AD60" s="13">
        <f t="shared" si="15"/>
        <v>0</v>
      </c>
      <c r="AE60" s="13">
        <f t="shared" si="15"/>
        <v>0</v>
      </c>
      <c r="AF60" s="13">
        <f t="shared" si="15"/>
        <v>0</v>
      </c>
      <c r="AG60" s="13">
        <f t="shared" si="15"/>
        <v>0</v>
      </c>
      <c r="AH60" s="13">
        <f t="shared" si="15"/>
        <v>0</v>
      </c>
      <c r="AI60" s="13">
        <f t="shared" si="15"/>
        <v>0</v>
      </c>
      <c r="AJ60" s="13">
        <f t="shared" si="15"/>
        <v>0</v>
      </c>
      <c r="AK60" s="13">
        <f t="shared" si="15"/>
        <v>0</v>
      </c>
      <c r="AL60" s="13">
        <f t="shared" si="15"/>
        <v>0</v>
      </c>
      <c r="AM60" s="13">
        <f>N60</f>
        <v>0</v>
      </c>
      <c r="AN60" s="13">
        <f>Z60</f>
        <v>0</v>
      </c>
      <c r="AO60" s="13">
        <f>AL60</f>
        <v>0</v>
      </c>
      <c r="AP60" s="13">
        <f>SUM(AP57:AP59)</f>
        <v>0</v>
      </c>
      <c r="AQ60" s="13">
        <f>SUM(AQ57:AQ59)</f>
        <v>0</v>
      </c>
    </row>
    <row r="61" spans="2:43" s="5" customFormat="1" x14ac:dyDescent="0.2">
      <c r="B61" s="6"/>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row>
    <row r="62" spans="2:43" s="5" customFormat="1" x14ac:dyDescent="0.2">
      <c r="B62" s="6" t="s">
        <v>73</v>
      </c>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row>
    <row r="63" spans="2:43" s="5" customFormat="1" x14ac:dyDescent="0.2">
      <c r="B63" s="6" t="s">
        <v>63</v>
      </c>
      <c r="C63" s="11">
        <f>0</f>
        <v>0</v>
      </c>
      <c r="D63" s="11">
        <f>0</f>
        <v>0</v>
      </c>
      <c r="E63" s="11">
        <f>0</f>
        <v>0</v>
      </c>
      <c r="F63" s="11">
        <f>0</f>
        <v>0</v>
      </c>
      <c r="G63" s="11">
        <f>0</f>
        <v>0</v>
      </c>
      <c r="H63" s="11">
        <f>0</f>
        <v>0</v>
      </c>
      <c r="I63" s="11">
        <f>0</f>
        <v>0</v>
      </c>
      <c r="J63" s="11">
        <f>0</f>
        <v>0</v>
      </c>
      <c r="K63" s="11">
        <f>0</f>
        <v>0</v>
      </c>
      <c r="L63" s="11">
        <f>0</f>
        <v>0</v>
      </c>
      <c r="M63" s="11">
        <f>0</f>
        <v>0</v>
      </c>
      <c r="N63" s="11">
        <f>0</f>
        <v>0</v>
      </c>
      <c r="O63" s="11">
        <f>0</f>
        <v>0</v>
      </c>
      <c r="P63" s="11">
        <f>0</f>
        <v>0</v>
      </c>
      <c r="Q63" s="11">
        <f>0</f>
        <v>0</v>
      </c>
      <c r="R63" s="11">
        <f>0</f>
        <v>0</v>
      </c>
      <c r="S63" s="11">
        <f>0</f>
        <v>0</v>
      </c>
      <c r="T63" s="11">
        <f>0</f>
        <v>0</v>
      </c>
      <c r="U63" s="11">
        <f>0</f>
        <v>0</v>
      </c>
      <c r="V63" s="11">
        <f>0</f>
        <v>0</v>
      </c>
      <c r="W63" s="11">
        <f>0</f>
        <v>0</v>
      </c>
      <c r="X63" s="11">
        <f>0</f>
        <v>0</v>
      </c>
      <c r="Y63" s="11">
        <f>0</f>
        <v>0</v>
      </c>
      <c r="Z63" s="11">
        <f>0</f>
        <v>0</v>
      </c>
      <c r="AA63" s="11">
        <f>0</f>
        <v>0</v>
      </c>
      <c r="AB63" s="11">
        <f>0</f>
        <v>0</v>
      </c>
      <c r="AC63" s="11">
        <f>0</f>
        <v>0</v>
      </c>
      <c r="AD63" s="11">
        <f>0</f>
        <v>0</v>
      </c>
      <c r="AE63" s="11">
        <f>0</f>
        <v>0</v>
      </c>
      <c r="AF63" s="11">
        <f>0</f>
        <v>0</v>
      </c>
      <c r="AG63" s="11">
        <f>0</f>
        <v>0</v>
      </c>
      <c r="AH63" s="11">
        <f>0</f>
        <v>0</v>
      </c>
      <c r="AI63" s="11">
        <f>0</f>
        <v>0</v>
      </c>
      <c r="AJ63" s="11">
        <f>0</f>
        <v>0</v>
      </c>
      <c r="AK63" s="11">
        <f>0</f>
        <v>0</v>
      </c>
      <c r="AL63" s="11">
        <f>0</f>
        <v>0</v>
      </c>
      <c r="AM63" s="11">
        <f>N63</f>
        <v>0</v>
      </c>
      <c r="AN63" s="11">
        <f>Z63</f>
        <v>0</v>
      </c>
      <c r="AO63" s="11">
        <f>AL63</f>
        <v>0</v>
      </c>
      <c r="AP63" s="11">
        <f>0</f>
        <v>0</v>
      </c>
      <c r="AQ63" s="11">
        <f>0</f>
        <v>0</v>
      </c>
    </row>
    <row r="64" spans="2:43" s="5" customFormat="1" x14ac:dyDescent="0.2">
      <c r="B64" s="6" t="s">
        <v>74</v>
      </c>
      <c r="C64" s="11">
        <f>Input!C88</f>
        <v>0</v>
      </c>
      <c r="D64" s="11">
        <f>Input!D88</f>
        <v>0</v>
      </c>
      <c r="E64" s="11">
        <f>Input!E88</f>
        <v>0</v>
      </c>
      <c r="F64" s="11">
        <f>Input!F88</f>
        <v>0</v>
      </c>
      <c r="G64" s="11">
        <f>Input!G88</f>
        <v>0</v>
      </c>
      <c r="H64" s="11">
        <f>Input!H88</f>
        <v>0</v>
      </c>
      <c r="I64" s="11">
        <f>Input!I88</f>
        <v>0</v>
      </c>
      <c r="J64" s="11">
        <f>Input!J88</f>
        <v>0</v>
      </c>
      <c r="K64" s="11">
        <f>Input!K88</f>
        <v>0</v>
      </c>
      <c r="L64" s="11">
        <f>Input!L88</f>
        <v>0</v>
      </c>
      <c r="M64" s="11">
        <f>Input!M88</f>
        <v>0</v>
      </c>
      <c r="N64" s="11">
        <f>Input!N88</f>
        <v>0</v>
      </c>
      <c r="O64" s="11">
        <f>Input!O88</f>
        <v>0</v>
      </c>
      <c r="P64" s="11">
        <f>Input!P88</f>
        <v>0</v>
      </c>
      <c r="Q64" s="11">
        <f>Input!Q88</f>
        <v>0</v>
      </c>
      <c r="R64" s="11">
        <f>Input!R88</f>
        <v>0</v>
      </c>
      <c r="S64" s="11">
        <f>Input!S88</f>
        <v>0</v>
      </c>
      <c r="T64" s="11">
        <f>Input!T88</f>
        <v>0</v>
      </c>
      <c r="U64" s="11">
        <f>Input!U88</f>
        <v>0</v>
      </c>
      <c r="V64" s="11">
        <f>Input!V88</f>
        <v>0</v>
      </c>
      <c r="W64" s="11">
        <f>Input!W88</f>
        <v>0</v>
      </c>
      <c r="X64" s="11">
        <f>Input!X88</f>
        <v>0</v>
      </c>
      <c r="Y64" s="11">
        <f>Input!Y88</f>
        <v>0</v>
      </c>
      <c r="Z64" s="11">
        <f>Input!Z88</f>
        <v>0</v>
      </c>
      <c r="AA64" s="11">
        <f>Input!AA88</f>
        <v>0</v>
      </c>
      <c r="AB64" s="11">
        <f>Input!AB88</f>
        <v>0</v>
      </c>
      <c r="AC64" s="11">
        <f>Input!AC88</f>
        <v>0</v>
      </c>
      <c r="AD64" s="11">
        <f>Input!AD88</f>
        <v>0</v>
      </c>
      <c r="AE64" s="11">
        <f>Input!AE88</f>
        <v>0</v>
      </c>
      <c r="AF64" s="11">
        <f>Input!AF88</f>
        <v>0</v>
      </c>
      <c r="AG64" s="11">
        <f>Input!AG88</f>
        <v>0</v>
      </c>
      <c r="AH64" s="11">
        <f>Input!AH88</f>
        <v>0</v>
      </c>
      <c r="AI64" s="11">
        <f>Input!AI88</f>
        <v>0</v>
      </c>
      <c r="AJ64" s="11">
        <f>Input!AJ88</f>
        <v>0</v>
      </c>
      <c r="AK64" s="11">
        <f>Input!AK88</f>
        <v>0</v>
      </c>
      <c r="AL64" s="11">
        <f>Input!AL88</f>
        <v>0</v>
      </c>
      <c r="AM64" s="11">
        <f>N64</f>
        <v>0</v>
      </c>
      <c r="AN64" s="11">
        <f>Z64</f>
        <v>0</v>
      </c>
      <c r="AO64" s="11">
        <f>AL64</f>
        <v>0</v>
      </c>
      <c r="AP64" s="11">
        <f>Input!AP88</f>
        <v>0</v>
      </c>
      <c r="AQ64" s="11">
        <f>Input!AQ88</f>
        <v>0</v>
      </c>
    </row>
    <row r="65" spans="2:43" s="5" customFormat="1" x14ac:dyDescent="0.2">
      <c r="B65" s="6"/>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row>
    <row r="66" spans="2:43" s="8" customFormat="1" x14ac:dyDescent="0.2">
      <c r="B66" s="9" t="s">
        <v>75</v>
      </c>
      <c r="C66" s="13">
        <f t="shared" ref="C66:AL66" si="16">SUM(C63:C65)</f>
        <v>0</v>
      </c>
      <c r="D66" s="13">
        <f t="shared" si="16"/>
        <v>0</v>
      </c>
      <c r="E66" s="13">
        <f t="shared" si="16"/>
        <v>0</v>
      </c>
      <c r="F66" s="13">
        <f t="shared" si="16"/>
        <v>0</v>
      </c>
      <c r="G66" s="13">
        <f t="shared" si="16"/>
        <v>0</v>
      </c>
      <c r="H66" s="13">
        <f t="shared" si="16"/>
        <v>0</v>
      </c>
      <c r="I66" s="13">
        <f t="shared" si="16"/>
        <v>0</v>
      </c>
      <c r="J66" s="13">
        <f t="shared" si="16"/>
        <v>0</v>
      </c>
      <c r="K66" s="13">
        <f t="shared" si="16"/>
        <v>0</v>
      </c>
      <c r="L66" s="13">
        <f t="shared" si="16"/>
        <v>0</v>
      </c>
      <c r="M66" s="13">
        <f t="shared" si="16"/>
        <v>0</v>
      </c>
      <c r="N66" s="13">
        <f t="shared" si="16"/>
        <v>0</v>
      </c>
      <c r="O66" s="13">
        <f t="shared" si="16"/>
        <v>0</v>
      </c>
      <c r="P66" s="13">
        <f t="shared" si="16"/>
        <v>0</v>
      </c>
      <c r="Q66" s="13">
        <f t="shared" si="16"/>
        <v>0</v>
      </c>
      <c r="R66" s="13">
        <f t="shared" si="16"/>
        <v>0</v>
      </c>
      <c r="S66" s="13">
        <f t="shared" si="16"/>
        <v>0</v>
      </c>
      <c r="T66" s="13">
        <f t="shared" si="16"/>
        <v>0</v>
      </c>
      <c r="U66" s="13">
        <f t="shared" si="16"/>
        <v>0</v>
      </c>
      <c r="V66" s="13">
        <f t="shared" si="16"/>
        <v>0</v>
      </c>
      <c r="W66" s="13">
        <f t="shared" si="16"/>
        <v>0</v>
      </c>
      <c r="X66" s="13">
        <f t="shared" si="16"/>
        <v>0</v>
      </c>
      <c r="Y66" s="13">
        <f t="shared" si="16"/>
        <v>0</v>
      </c>
      <c r="Z66" s="13">
        <f t="shared" si="16"/>
        <v>0</v>
      </c>
      <c r="AA66" s="13">
        <f t="shared" si="16"/>
        <v>0</v>
      </c>
      <c r="AB66" s="13">
        <f t="shared" si="16"/>
        <v>0</v>
      </c>
      <c r="AC66" s="13">
        <f t="shared" si="16"/>
        <v>0</v>
      </c>
      <c r="AD66" s="13">
        <f t="shared" si="16"/>
        <v>0</v>
      </c>
      <c r="AE66" s="13">
        <f t="shared" si="16"/>
        <v>0</v>
      </c>
      <c r="AF66" s="13">
        <f t="shared" si="16"/>
        <v>0</v>
      </c>
      <c r="AG66" s="13">
        <f t="shared" si="16"/>
        <v>0</v>
      </c>
      <c r="AH66" s="13">
        <f t="shared" si="16"/>
        <v>0</v>
      </c>
      <c r="AI66" s="13">
        <f t="shared" si="16"/>
        <v>0</v>
      </c>
      <c r="AJ66" s="13">
        <f t="shared" si="16"/>
        <v>0</v>
      </c>
      <c r="AK66" s="13">
        <f t="shared" si="16"/>
        <v>0</v>
      </c>
      <c r="AL66" s="13">
        <f t="shared" si="16"/>
        <v>0</v>
      </c>
      <c r="AM66" s="13">
        <f>N66</f>
        <v>0</v>
      </c>
      <c r="AN66" s="13">
        <f>Z66</f>
        <v>0</v>
      </c>
      <c r="AO66" s="13">
        <f>AL66</f>
        <v>0</v>
      </c>
      <c r="AP66" s="13">
        <f>SUM(AP63:AP65)</f>
        <v>0</v>
      </c>
      <c r="AQ66" s="13">
        <f>SUM(AQ63:AQ65)</f>
        <v>0</v>
      </c>
    </row>
    <row r="67" spans="2:43" s="5" customFormat="1" x14ac:dyDescent="0.2">
      <c r="B67" s="6"/>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row>
    <row r="68" spans="2:43" s="5" customFormat="1" x14ac:dyDescent="0.2">
      <c r="B68" s="6" t="s">
        <v>76</v>
      </c>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f>N68</f>
        <v>0</v>
      </c>
      <c r="AN68" s="11">
        <f>Z68</f>
        <v>0</v>
      </c>
      <c r="AO68" s="11">
        <f>AL68</f>
        <v>0</v>
      </c>
      <c r="AP68" s="11"/>
      <c r="AQ68" s="11"/>
    </row>
    <row r="69" spans="2:43" s="5" customFormat="1" x14ac:dyDescent="0.2">
      <c r="B69" s="6" t="s">
        <v>77</v>
      </c>
      <c r="C69" s="11">
        <f>C32</f>
        <v>0</v>
      </c>
      <c r="D69" s="11">
        <f t="shared" ref="D69:AL69" si="17">C69</f>
        <v>0</v>
      </c>
      <c r="E69" s="11">
        <f t="shared" si="17"/>
        <v>0</v>
      </c>
      <c r="F69" s="11">
        <f t="shared" si="17"/>
        <v>0</v>
      </c>
      <c r="G69" s="11">
        <f t="shared" si="17"/>
        <v>0</v>
      </c>
      <c r="H69" s="11">
        <f t="shared" si="17"/>
        <v>0</v>
      </c>
      <c r="I69" s="11">
        <f t="shared" si="17"/>
        <v>0</v>
      </c>
      <c r="J69" s="11">
        <f t="shared" si="17"/>
        <v>0</v>
      </c>
      <c r="K69" s="11">
        <f t="shared" si="17"/>
        <v>0</v>
      </c>
      <c r="L69" s="11">
        <f t="shared" si="17"/>
        <v>0</v>
      </c>
      <c r="M69" s="11">
        <f t="shared" si="17"/>
        <v>0</v>
      </c>
      <c r="N69" s="11">
        <f t="shared" si="17"/>
        <v>0</v>
      </c>
      <c r="O69" s="11">
        <f t="shared" si="17"/>
        <v>0</v>
      </c>
      <c r="P69" s="11">
        <f t="shared" si="17"/>
        <v>0</v>
      </c>
      <c r="Q69" s="11">
        <f t="shared" si="17"/>
        <v>0</v>
      </c>
      <c r="R69" s="11">
        <f t="shared" si="17"/>
        <v>0</v>
      </c>
      <c r="S69" s="11">
        <f t="shared" si="17"/>
        <v>0</v>
      </c>
      <c r="T69" s="11">
        <f t="shared" si="17"/>
        <v>0</v>
      </c>
      <c r="U69" s="11">
        <f t="shared" si="17"/>
        <v>0</v>
      </c>
      <c r="V69" s="11">
        <f t="shared" si="17"/>
        <v>0</v>
      </c>
      <c r="W69" s="11">
        <f t="shared" si="17"/>
        <v>0</v>
      </c>
      <c r="X69" s="11">
        <f t="shared" si="17"/>
        <v>0</v>
      </c>
      <c r="Y69" s="11">
        <f t="shared" si="17"/>
        <v>0</v>
      </c>
      <c r="Z69" s="11">
        <f t="shared" si="17"/>
        <v>0</v>
      </c>
      <c r="AA69" s="11">
        <f t="shared" si="17"/>
        <v>0</v>
      </c>
      <c r="AB69" s="11">
        <f t="shared" si="17"/>
        <v>0</v>
      </c>
      <c r="AC69" s="11">
        <f t="shared" si="17"/>
        <v>0</v>
      </c>
      <c r="AD69" s="11">
        <f t="shared" si="17"/>
        <v>0</v>
      </c>
      <c r="AE69" s="11">
        <f t="shared" si="17"/>
        <v>0</v>
      </c>
      <c r="AF69" s="11">
        <f t="shared" si="17"/>
        <v>0</v>
      </c>
      <c r="AG69" s="11">
        <f t="shared" si="17"/>
        <v>0</v>
      </c>
      <c r="AH69" s="11">
        <f t="shared" si="17"/>
        <v>0</v>
      </c>
      <c r="AI69" s="11">
        <f t="shared" si="17"/>
        <v>0</v>
      </c>
      <c r="AJ69" s="11">
        <f t="shared" si="17"/>
        <v>0</v>
      </c>
      <c r="AK69" s="11">
        <f t="shared" si="17"/>
        <v>0</v>
      </c>
      <c r="AL69" s="11">
        <f t="shared" si="17"/>
        <v>0</v>
      </c>
      <c r="AM69" s="11">
        <f>N69</f>
        <v>0</v>
      </c>
      <c r="AN69" s="11">
        <f>Z69</f>
        <v>0</v>
      </c>
      <c r="AO69" s="11">
        <f>AL69</f>
        <v>0</v>
      </c>
      <c r="AP69" s="11">
        <f>AO69</f>
        <v>0</v>
      </c>
      <c r="AQ69" s="11">
        <f>AP69</f>
        <v>0</v>
      </c>
    </row>
    <row r="70" spans="2:43" s="5" customFormat="1" x14ac:dyDescent="0.2">
      <c r="B70" s="6" t="s">
        <v>78</v>
      </c>
      <c r="C70" s="11">
        <f>C27+C33</f>
        <v>0</v>
      </c>
      <c r="D70" s="11">
        <f t="shared" ref="D70:AL70" si="18">D27+D33+C70</f>
        <v>0</v>
      </c>
      <c r="E70" s="11">
        <f t="shared" si="18"/>
        <v>0</v>
      </c>
      <c r="F70" s="11">
        <f t="shared" si="18"/>
        <v>0</v>
      </c>
      <c r="G70" s="11">
        <f t="shared" si="18"/>
        <v>0</v>
      </c>
      <c r="H70" s="11">
        <f t="shared" si="18"/>
        <v>0</v>
      </c>
      <c r="I70" s="11">
        <f t="shared" si="18"/>
        <v>0</v>
      </c>
      <c r="J70" s="11">
        <f t="shared" si="18"/>
        <v>0</v>
      </c>
      <c r="K70" s="11">
        <f t="shared" si="18"/>
        <v>0</v>
      </c>
      <c r="L70" s="11">
        <f t="shared" si="18"/>
        <v>0</v>
      </c>
      <c r="M70" s="11">
        <f t="shared" si="18"/>
        <v>0</v>
      </c>
      <c r="N70" s="11">
        <f t="shared" si="18"/>
        <v>0</v>
      </c>
      <c r="O70" s="11">
        <f t="shared" si="18"/>
        <v>0</v>
      </c>
      <c r="P70" s="11">
        <f t="shared" si="18"/>
        <v>0</v>
      </c>
      <c r="Q70" s="11">
        <f t="shared" si="18"/>
        <v>0</v>
      </c>
      <c r="R70" s="11">
        <f t="shared" si="18"/>
        <v>0</v>
      </c>
      <c r="S70" s="11">
        <f t="shared" si="18"/>
        <v>0</v>
      </c>
      <c r="T70" s="11">
        <f t="shared" si="18"/>
        <v>0</v>
      </c>
      <c r="U70" s="11">
        <f t="shared" si="18"/>
        <v>0</v>
      </c>
      <c r="V70" s="11">
        <f t="shared" si="18"/>
        <v>0</v>
      </c>
      <c r="W70" s="11">
        <f t="shared" si="18"/>
        <v>0</v>
      </c>
      <c r="X70" s="11">
        <f t="shared" si="18"/>
        <v>0</v>
      </c>
      <c r="Y70" s="11">
        <f t="shared" si="18"/>
        <v>0</v>
      </c>
      <c r="Z70" s="11">
        <f t="shared" si="18"/>
        <v>0</v>
      </c>
      <c r="AA70" s="11">
        <f t="shared" si="18"/>
        <v>0</v>
      </c>
      <c r="AB70" s="11">
        <f t="shared" si="18"/>
        <v>0</v>
      </c>
      <c r="AC70" s="11">
        <f t="shared" si="18"/>
        <v>0</v>
      </c>
      <c r="AD70" s="11">
        <f t="shared" si="18"/>
        <v>0</v>
      </c>
      <c r="AE70" s="11">
        <f t="shared" si="18"/>
        <v>0</v>
      </c>
      <c r="AF70" s="11">
        <f t="shared" si="18"/>
        <v>0</v>
      </c>
      <c r="AG70" s="11">
        <f t="shared" si="18"/>
        <v>0</v>
      </c>
      <c r="AH70" s="11">
        <f t="shared" si="18"/>
        <v>0</v>
      </c>
      <c r="AI70" s="11">
        <f t="shared" si="18"/>
        <v>0</v>
      </c>
      <c r="AJ70" s="11">
        <f t="shared" si="18"/>
        <v>0</v>
      </c>
      <c r="AK70" s="11">
        <f t="shared" si="18"/>
        <v>0</v>
      </c>
      <c r="AL70" s="11">
        <f t="shared" si="18"/>
        <v>0</v>
      </c>
      <c r="AM70" s="11">
        <f>N70</f>
        <v>0</v>
      </c>
      <c r="AN70" s="11">
        <f>Z70</f>
        <v>0</v>
      </c>
      <c r="AO70" s="11">
        <f>AL70</f>
        <v>0</v>
      </c>
      <c r="AP70" s="11">
        <f>AP27+AP33+AO70</f>
        <v>0</v>
      </c>
      <c r="AQ70" s="11">
        <f>AQ27+AQ33+AP70</f>
        <v>0</v>
      </c>
    </row>
    <row r="71" spans="2:43" s="5" customFormat="1" x14ac:dyDescent="0.2">
      <c r="B71" s="6"/>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row>
    <row r="72" spans="2:43" s="5" customFormat="1" x14ac:dyDescent="0.2">
      <c r="B72" s="6" t="s">
        <v>79</v>
      </c>
      <c r="C72" s="11">
        <f t="shared" ref="C72:AL72" si="19">SUM(C69:C71)</f>
        <v>0</v>
      </c>
      <c r="D72" s="11">
        <f t="shared" si="19"/>
        <v>0</v>
      </c>
      <c r="E72" s="11">
        <f t="shared" si="19"/>
        <v>0</v>
      </c>
      <c r="F72" s="11">
        <f t="shared" si="19"/>
        <v>0</v>
      </c>
      <c r="G72" s="11">
        <f t="shared" si="19"/>
        <v>0</v>
      </c>
      <c r="H72" s="11">
        <f t="shared" si="19"/>
        <v>0</v>
      </c>
      <c r="I72" s="11">
        <f t="shared" si="19"/>
        <v>0</v>
      </c>
      <c r="J72" s="11">
        <f t="shared" si="19"/>
        <v>0</v>
      </c>
      <c r="K72" s="11">
        <f t="shared" si="19"/>
        <v>0</v>
      </c>
      <c r="L72" s="11">
        <f t="shared" si="19"/>
        <v>0</v>
      </c>
      <c r="M72" s="11">
        <f t="shared" si="19"/>
        <v>0</v>
      </c>
      <c r="N72" s="11">
        <f t="shared" si="19"/>
        <v>0</v>
      </c>
      <c r="O72" s="11">
        <f t="shared" si="19"/>
        <v>0</v>
      </c>
      <c r="P72" s="11">
        <f t="shared" si="19"/>
        <v>0</v>
      </c>
      <c r="Q72" s="11">
        <f t="shared" si="19"/>
        <v>0</v>
      </c>
      <c r="R72" s="11">
        <f t="shared" si="19"/>
        <v>0</v>
      </c>
      <c r="S72" s="11">
        <f t="shared" si="19"/>
        <v>0</v>
      </c>
      <c r="T72" s="11">
        <f t="shared" si="19"/>
        <v>0</v>
      </c>
      <c r="U72" s="11">
        <f t="shared" si="19"/>
        <v>0</v>
      </c>
      <c r="V72" s="11">
        <f t="shared" si="19"/>
        <v>0</v>
      </c>
      <c r="W72" s="11">
        <f t="shared" si="19"/>
        <v>0</v>
      </c>
      <c r="X72" s="11">
        <f t="shared" si="19"/>
        <v>0</v>
      </c>
      <c r="Y72" s="11">
        <f t="shared" si="19"/>
        <v>0</v>
      </c>
      <c r="Z72" s="11">
        <f t="shared" si="19"/>
        <v>0</v>
      </c>
      <c r="AA72" s="11">
        <f t="shared" si="19"/>
        <v>0</v>
      </c>
      <c r="AB72" s="11">
        <f t="shared" si="19"/>
        <v>0</v>
      </c>
      <c r="AC72" s="11">
        <f t="shared" si="19"/>
        <v>0</v>
      </c>
      <c r="AD72" s="11">
        <f t="shared" si="19"/>
        <v>0</v>
      </c>
      <c r="AE72" s="11">
        <f t="shared" si="19"/>
        <v>0</v>
      </c>
      <c r="AF72" s="11">
        <f t="shared" si="19"/>
        <v>0</v>
      </c>
      <c r="AG72" s="11">
        <f t="shared" si="19"/>
        <v>0</v>
      </c>
      <c r="AH72" s="11">
        <f t="shared" si="19"/>
        <v>0</v>
      </c>
      <c r="AI72" s="11">
        <f t="shared" si="19"/>
        <v>0</v>
      </c>
      <c r="AJ72" s="11">
        <f t="shared" si="19"/>
        <v>0</v>
      </c>
      <c r="AK72" s="11">
        <f t="shared" si="19"/>
        <v>0</v>
      </c>
      <c r="AL72" s="11">
        <f t="shared" si="19"/>
        <v>0</v>
      </c>
      <c r="AM72" s="11">
        <f>N72</f>
        <v>0</v>
      </c>
      <c r="AN72" s="11">
        <f>Z72</f>
        <v>0</v>
      </c>
      <c r="AO72" s="11">
        <f>AL72</f>
        <v>0</v>
      </c>
      <c r="AP72" s="11">
        <f>SUM(AP69:AP71)</f>
        <v>0</v>
      </c>
      <c r="AQ72" s="11">
        <f>SUM(AQ69:AQ71)</f>
        <v>0</v>
      </c>
    </row>
    <row r="73" spans="2:43" s="5" customFormat="1" x14ac:dyDescent="0.2">
      <c r="B73" s="6"/>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row>
    <row r="74" spans="2:43" s="5" customFormat="1" x14ac:dyDescent="0.2">
      <c r="B74" s="6" t="s">
        <v>80</v>
      </c>
      <c r="C74" s="11">
        <f t="shared" ref="C74:AL74" si="20">C66+C72</f>
        <v>0</v>
      </c>
      <c r="D74" s="11">
        <f t="shared" si="20"/>
        <v>0</v>
      </c>
      <c r="E74" s="11">
        <f t="shared" si="20"/>
        <v>0</v>
      </c>
      <c r="F74" s="11">
        <f t="shared" si="20"/>
        <v>0</v>
      </c>
      <c r="G74" s="11">
        <f t="shared" si="20"/>
        <v>0</v>
      </c>
      <c r="H74" s="11">
        <f t="shared" si="20"/>
        <v>0</v>
      </c>
      <c r="I74" s="11">
        <f t="shared" si="20"/>
        <v>0</v>
      </c>
      <c r="J74" s="11">
        <f t="shared" si="20"/>
        <v>0</v>
      </c>
      <c r="K74" s="11">
        <f t="shared" si="20"/>
        <v>0</v>
      </c>
      <c r="L74" s="11">
        <f t="shared" si="20"/>
        <v>0</v>
      </c>
      <c r="M74" s="11">
        <f t="shared" si="20"/>
        <v>0</v>
      </c>
      <c r="N74" s="11">
        <f t="shared" si="20"/>
        <v>0</v>
      </c>
      <c r="O74" s="11">
        <f t="shared" si="20"/>
        <v>0</v>
      </c>
      <c r="P74" s="11">
        <f t="shared" si="20"/>
        <v>0</v>
      </c>
      <c r="Q74" s="11">
        <f t="shared" si="20"/>
        <v>0</v>
      </c>
      <c r="R74" s="11">
        <f t="shared" si="20"/>
        <v>0</v>
      </c>
      <c r="S74" s="11">
        <f t="shared" si="20"/>
        <v>0</v>
      </c>
      <c r="T74" s="11">
        <f t="shared" si="20"/>
        <v>0</v>
      </c>
      <c r="U74" s="11">
        <f t="shared" si="20"/>
        <v>0</v>
      </c>
      <c r="V74" s="11">
        <f t="shared" si="20"/>
        <v>0</v>
      </c>
      <c r="W74" s="11">
        <f t="shared" si="20"/>
        <v>0</v>
      </c>
      <c r="X74" s="11">
        <f t="shared" si="20"/>
        <v>0</v>
      </c>
      <c r="Y74" s="11">
        <f t="shared" si="20"/>
        <v>0</v>
      </c>
      <c r="Z74" s="11">
        <f t="shared" si="20"/>
        <v>0</v>
      </c>
      <c r="AA74" s="11">
        <f t="shared" si="20"/>
        <v>0</v>
      </c>
      <c r="AB74" s="11">
        <f t="shared" si="20"/>
        <v>0</v>
      </c>
      <c r="AC74" s="11">
        <f t="shared" si="20"/>
        <v>0</v>
      </c>
      <c r="AD74" s="11">
        <f t="shared" si="20"/>
        <v>0</v>
      </c>
      <c r="AE74" s="11">
        <f t="shared" si="20"/>
        <v>0</v>
      </c>
      <c r="AF74" s="11">
        <f t="shared" si="20"/>
        <v>0</v>
      </c>
      <c r="AG74" s="11">
        <f t="shared" si="20"/>
        <v>0</v>
      </c>
      <c r="AH74" s="11">
        <f t="shared" si="20"/>
        <v>0</v>
      </c>
      <c r="AI74" s="11">
        <f t="shared" si="20"/>
        <v>0</v>
      </c>
      <c r="AJ74" s="11">
        <f t="shared" si="20"/>
        <v>0</v>
      </c>
      <c r="AK74" s="11">
        <f t="shared" si="20"/>
        <v>0</v>
      </c>
      <c r="AL74" s="11">
        <f t="shared" si="20"/>
        <v>0</v>
      </c>
      <c r="AM74" s="11">
        <f>N74</f>
        <v>0</v>
      </c>
      <c r="AN74" s="11">
        <f>Z74</f>
        <v>0</v>
      </c>
      <c r="AO74" s="11">
        <f>AL74</f>
        <v>0</v>
      </c>
      <c r="AP74" s="11">
        <f>AP66+AP72</f>
        <v>0</v>
      </c>
      <c r="AQ74" s="11">
        <f>AQ66+AQ72</f>
        <v>0</v>
      </c>
    </row>
    <row r="75" spans="2:43" s="5" customFormat="1" x14ac:dyDescent="0.2">
      <c r="C75" s="16">
        <f t="shared" ref="C75:AQ75" si="21">C74-C60</f>
        <v>0</v>
      </c>
      <c r="D75" s="16">
        <f t="shared" si="21"/>
        <v>0</v>
      </c>
      <c r="E75" s="16">
        <f t="shared" si="21"/>
        <v>0</v>
      </c>
      <c r="F75" s="16">
        <f t="shared" si="21"/>
        <v>0</v>
      </c>
      <c r="G75" s="16">
        <f t="shared" si="21"/>
        <v>0</v>
      </c>
      <c r="H75" s="16">
        <f t="shared" si="21"/>
        <v>0</v>
      </c>
      <c r="I75" s="16">
        <f t="shared" si="21"/>
        <v>0</v>
      </c>
      <c r="J75" s="16">
        <f t="shared" si="21"/>
        <v>0</v>
      </c>
      <c r="K75" s="16">
        <f t="shared" si="21"/>
        <v>0</v>
      </c>
      <c r="L75" s="16">
        <f t="shared" si="21"/>
        <v>0</v>
      </c>
      <c r="M75" s="16">
        <f t="shared" si="21"/>
        <v>0</v>
      </c>
      <c r="N75" s="16">
        <f t="shared" si="21"/>
        <v>0</v>
      </c>
      <c r="O75" s="16">
        <f t="shared" si="21"/>
        <v>0</v>
      </c>
      <c r="P75" s="16">
        <f t="shared" si="21"/>
        <v>0</v>
      </c>
      <c r="Q75" s="16">
        <f t="shared" si="21"/>
        <v>0</v>
      </c>
      <c r="R75" s="16">
        <f t="shared" si="21"/>
        <v>0</v>
      </c>
      <c r="S75" s="16">
        <f t="shared" si="21"/>
        <v>0</v>
      </c>
      <c r="T75" s="16">
        <f t="shared" si="21"/>
        <v>0</v>
      </c>
      <c r="U75" s="16">
        <f t="shared" si="21"/>
        <v>0</v>
      </c>
      <c r="V75" s="16">
        <f t="shared" si="21"/>
        <v>0</v>
      </c>
      <c r="W75" s="16">
        <f t="shared" si="21"/>
        <v>0</v>
      </c>
      <c r="X75" s="16">
        <f t="shared" si="21"/>
        <v>0</v>
      </c>
      <c r="Y75" s="16">
        <f t="shared" si="21"/>
        <v>0</v>
      </c>
      <c r="Z75" s="16">
        <f t="shared" si="21"/>
        <v>0</v>
      </c>
      <c r="AA75" s="16">
        <f t="shared" si="21"/>
        <v>0</v>
      </c>
      <c r="AB75" s="16">
        <f t="shared" si="21"/>
        <v>0</v>
      </c>
      <c r="AC75" s="16">
        <f t="shared" si="21"/>
        <v>0</v>
      </c>
      <c r="AD75" s="16">
        <f t="shared" si="21"/>
        <v>0</v>
      </c>
      <c r="AE75" s="16">
        <f t="shared" si="21"/>
        <v>0</v>
      </c>
      <c r="AF75" s="16">
        <f t="shared" si="21"/>
        <v>0</v>
      </c>
      <c r="AG75" s="16">
        <f t="shared" si="21"/>
        <v>0</v>
      </c>
      <c r="AH75" s="16">
        <f t="shared" si="21"/>
        <v>0</v>
      </c>
      <c r="AI75" s="16">
        <f t="shared" si="21"/>
        <v>0</v>
      </c>
      <c r="AJ75" s="16">
        <f t="shared" si="21"/>
        <v>0</v>
      </c>
      <c r="AK75" s="16">
        <f t="shared" si="21"/>
        <v>0</v>
      </c>
      <c r="AL75" s="16">
        <f t="shared" si="21"/>
        <v>0</v>
      </c>
      <c r="AM75" s="16">
        <f t="shared" si="21"/>
        <v>0</v>
      </c>
      <c r="AN75" s="16">
        <f t="shared" si="21"/>
        <v>0</v>
      </c>
      <c r="AO75" s="16">
        <f t="shared" si="21"/>
        <v>0</v>
      </c>
      <c r="AP75" s="16">
        <f t="shared" si="21"/>
        <v>0</v>
      </c>
      <c r="AQ75" s="16">
        <f t="shared" si="21"/>
        <v>0</v>
      </c>
    </row>
    <row r="76" spans="2:43" s="5" customFormat="1" x14ac:dyDescent="0.2"/>
  </sheetData>
  <pageMargins left="0.7" right="0.7" top="0.75" bottom="0.75" header="0.3" footer="0.3"/>
  <ignoredErrors>
    <ignoredError sqref="AP40:AQ40 D40:AM40"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Instructions</vt:lpstr>
      <vt:lpstr>Summary</vt:lpstr>
      <vt:lpstr>Impact Sheet</vt:lpstr>
      <vt:lpstr>Input</vt:lpstr>
      <vt:lpstr>Financial Projection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Sage Grey</dc:creator>
  <cp:lastModifiedBy>olatunji Michael</cp:lastModifiedBy>
  <dcterms:created xsi:type="dcterms:W3CDTF">2024-01-23T12:49:46Z</dcterms:created>
  <dcterms:modified xsi:type="dcterms:W3CDTF">2024-08-15T15:01:40Z</dcterms:modified>
</cp:coreProperties>
</file>